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7040" windowHeight="7815" activeTab="0"/>
  </bookViews>
  <sheets>
    <sheet name="QA" sheetId="1" r:id="rId1"/>
    <sheet name="A" sheetId="2" r:id="rId2"/>
  </sheets>
  <definedNames>
    <definedName name="_xlnm.Print_Area" localSheetId="0">'QA'!$A$1:$H$294</definedName>
    <definedName name="業種">'QA'!$K$2:$K$25</definedName>
    <definedName name="系列">'QA'!$M$2:$M$4</definedName>
    <definedName name="人数">'QA'!$L$2:$L$6</definedName>
    <definedName name="地域">'QA'!$J$2:$J$10</definedName>
    <definedName name="年数">'QA'!$N$2:$N$4</definedName>
  </definedNames>
  <calcPr fullCalcOnLoad="1"/>
</workbook>
</file>

<file path=xl/sharedStrings.xml><?xml version="1.0" encoding="utf-8"?>
<sst xmlns="http://schemas.openxmlformats.org/spreadsheetml/2006/main" count="273" uniqueCount="252">
  <si>
    <t>○</t>
  </si>
  <si>
    <t>【アンケートの返送要領】</t>
  </si>
  <si>
    <t>★</t>
  </si>
  <si>
    <t>まず貴事業所（貴社）について、おききします。</t>
  </si>
  <si>
    <t>①所在地</t>
  </si>
  <si>
    <t>②業種</t>
  </si>
  <si>
    <t>③従業員数</t>
  </si>
  <si>
    <t>④系列関係</t>
  </si>
  <si>
    <t>（連絡先）後日の内容確認のため、差し支えなければご記入ください。</t>
  </si>
  <si>
    <t>企業</t>
  </si>
  <si>
    <t>事業所</t>
  </si>
  <si>
    <t>部署</t>
  </si>
  <si>
    <t>担当者</t>
  </si>
  <si>
    <t xml:space="preserve"> </t>
  </si>
  <si>
    <t>問1</t>
  </si>
  <si>
    <t>1. 節電・省エネには、以前から取り組んでおり、より積極的に取り組むようになった</t>
  </si>
  <si>
    <t>2. 節電・省エネには、以前は取り組んでいなかったが、取り組むようになった</t>
  </si>
  <si>
    <t>3. 節電・省エネには、以前も取り組んでおらず、今も取り組んではいない</t>
  </si>
  <si>
    <t>4. わからない</t>
  </si>
  <si>
    <t>5. その他</t>
  </si>
  <si>
    <t>1. 現在の節電・省エネは、今後も継続して中長期的に取り組む</t>
  </si>
  <si>
    <t>2. 現在の節電・省エネは、当面の電力供給の不安解消まで取り組む</t>
  </si>
  <si>
    <t>3. 現在の節電・省エネは、次の冬場・夏場の電力ピーク時にまた取り組む</t>
  </si>
  <si>
    <t>4. 現在の節電・省エネは、もう取り組まない</t>
  </si>
  <si>
    <t>5. 状況しだい、あるいは、わからない</t>
  </si>
  <si>
    <t>6. その他</t>
  </si>
  <si>
    <t>1. 製品・サービスに関する節電・省エネの要請は、全体的にかなり強まった</t>
  </si>
  <si>
    <t>2. 製品・サービスに関する節電・省エネの要請は、全体的に少し強まった</t>
  </si>
  <si>
    <t>3. 製品・サービスに関する節電・省エネの要請は、全体的に特に強まってはいない</t>
  </si>
  <si>
    <t>1. 経営層の独自判断（地球温暖化防止への貢献を含む）</t>
  </si>
  <si>
    <t>8. わからない</t>
  </si>
  <si>
    <t>9. その他</t>
  </si>
  <si>
    <t>2. 無料の省エネ講習会や省エネ診断</t>
  </si>
  <si>
    <t>6. 国の「国内クレジット」や東京都などの「中小クレジット」による金銭的メリット</t>
  </si>
  <si>
    <t>7. わからない</t>
  </si>
  <si>
    <t>8. その他</t>
  </si>
  <si>
    <t>1. 外部からの情報やアドバイスが少ない</t>
  </si>
  <si>
    <t>2. 自社の技術力・ノウハウが少ない</t>
  </si>
  <si>
    <t>3. 従業員の意識や意欲が不足している</t>
  </si>
  <si>
    <t>4．従業員のアイディアを経営に活かす仕組みが弱い</t>
  </si>
  <si>
    <t>5. 環境コストが高い、あるいは金融機関の理解が乏しい</t>
  </si>
  <si>
    <t>6. 顧客の理解やエコプロダクツ市場の拡大が不十分</t>
  </si>
  <si>
    <t>7. 行政による支援策（経済的支援を含む）が不十分</t>
  </si>
  <si>
    <t>5. わからない</t>
  </si>
  <si>
    <t>3. 事務所の照明間引き、消灯の徹底、空調の温度管理、クールビズなど</t>
  </si>
  <si>
    <t>4. 事務所の省エネ機器への交換や新規設置など</t>
  </si>
  <si>
    <t>5. 生産設備の効率的運転、未使用設備の電源オフなど</t>
  </si>
  <si>
    <t>6. 生産設備の省エネ型への交換や新規導入など</t>
  </si>
  <si>
    <t>7. 輸送や営業車両のエコドライブ、ルート見直し、共同集配送など</t>
  </si>
  <si>
    <t>8．輸送や営業におけるエコカーの導入など</t>
  </si>
  <si>
    <t>1. 方針・目標、手順などの「基準の見える化」を行っている</t>
  </si>
  <si>
    <t>2. 実績・進捗・効果などの「成果の見える化」を行っている</t>
  </si>
  <si>
    <t>4. 現在、「見える化」の実施について検討中である</t>
  </si>
  <si>
    <t>5. 特に「見える化」は行っていない</t>
  </si>
  <si>
    <t>1. 現在、総量で削減できている</t>
  </si>
  <si>
    <t>2. 現在、総量では削減できていない</t>
  </si>
  <si>
    <t>3. わからない</t>
  </si>
  <si>
    <t>4. その他</t>
  </si>
  <si>
    <t>1. CO2排出量削減を、入札や発注の条件としている</t>
  </si>
  <si>
    <t>2. CO2排出量削減を、発注に際して要請している（条件ではない）</t>
  </si>
  <si>
    <t>3. CO2排出量削減を、発注時に要請すべく検討している（予定を含む）</t>
  </si>
  <si>
    <t>4. CO2排出量削減を、特に要請はしていない（予定もない）</t>
  </si>
  <si>
    <t>1. 経営上の効果は特に見られない</t>
  </si>
  <si>
    <t>2. コスト削減や利益増大</t>
  </si>
  <si>
    <t>3. ブランドイメージや知名度の向上</t>
  </si>
  <si>
    <t>4. 信頼性の向上や入札機会の増加などによる新規受注の増加</t>
  </si>
  <si>
    <t>5. 環境配慮型の製品やサービスの売上拡大</t>
  </si>
  <si>
    <t>6. 社内活性化、従業員の士気やコスト意識の向上</t>
  </si>
  <si>
    <t>7. 作業効率化や労働生産性の向上</t>
  </si>
  <si>
    <t>8．わからない</t>
  </si>
  <si>
    <t>1. 収益性（利益、売上高、コスト削減など）</t>
  </si>
  <si>
    <t>2. 企業の体力強化や体質改善（営業力、技術力、開発力、財務力など）</t>
  </si>
  <si>
    <t>3. 事業継承や人材育成（後継者の確保・育成、要員採用、従業員教育など）</t>
  </si>
  <si>
    <t>4. 経営戦略（商品差異化、市場ドメインの明確化、新規顧客、海外展開など）</t>
  </si>
  <si>
    <t>5. 事業継続性（災害時の危機管理や非常時体制など）</t>
  </si>
  <si>
    <t>6. 環境問題（公害問題や地球環境問題への取組）</t>
  </si>
  <si>
    <t>7．社会との共存（法令遵守、ＣＳＲ、社会貢献など）</t>
  </si>
  <si>
    <t>1. 低炭素ビジネスの海外展開を、既に新興国などで行っている</t>
  </si>
  <si>
    <t>2. 低炭素ビジネスの海外展開を、現在、具体的に検討中である</t>
  </si>
  <si>
    <t>3. 低炭素ビジネスの海外展開を、考える必要があるので、現在、情報収集中である</t>
  </si>
  <si>
    <t>4. 低炭素ビジネスの海外展開を、考える必要もあるかもしれないが、現在は何もしていない</t>
  </si>
  <si>
    <t>5. そもそも、低炭素ビジネスの海外展開は考えていない</t>
  </si>
  <si>
    <t>6. わからない</t>
  </si>
  <si>
    <t>7. その他</t>
  </si>
  <si>
    <t>アンケートへのご協力、ありがとうございました。</t>
  </si>
  <si>
    <t>電話</t>
  </si>
  <si>
    <t>1. 福島原発事故後の「節電・省エネ」の取組と今後の方針について</t>
  </si>
  <si>
    <t>連絡先</t>
  </si>
  <si>
    <t>問2</t>
  </si>
  <si>
    <t>問3</t>
  </si>
  <si>
    <t>貴事業所の製品やサービスに関する「節電・省エネの性能向上」について、原発事故後の電力不足により、行政・顧客・消費者からの要請は強まりましたか？ （○は１つ）</t>
  </si>
  <si>
    <t>問4</t>
  </si>
  <si>
    <t>問5</t>
  </si>
  <si>
    <t>問7</t>
  </si>
  <si>
    <t>貴事業所にとって、今後、さらに「CO2排出量削減」の取組を進めるためには、どのような経済的インセンティブが必要ですか？ （○は３つまで）</t>
  </si>
  <si>
    <t>問8</t>
  </si>
  <si>
    <t>問6</t>
  </si>
  <si>
    <t>問9</t>
  </si>
  <si>
    <t>問10</t>
  </si>
  <si>
    <t>問11</t>
  </si>
  <si>
    <t>貴事業所では、取組当初と比べて、CO2排出量は削減されていますか？ （○は各１つ）</t>
  </si>
  <si>
    <t>問11①</t>
  </si>
  <si>
    <t>問11②</t>
  </si>
  <si>
    <t>1. 現在、原単位で削減できている</t>
  </si>
  <si>
    <t>2. 現在、原単位では削減できていない</t>
  </si>
  <si>
    <t>3. わからない</t>
  </si>
  <si>
    <t>4. その他</t>
  </si>
  <si>
    <t>問12</t>
  </si>
  <si>
    <t>問13</t>
  </si>
  <si>
    <t>問14</t>
  </si>
  <si>
    <t>貴事業所（貴社）では、当面の重要な経営課題は何ですか？ （○は3つまで）</t>
  </si>
  <si>
    <t>問15</t>
  </si>
  <si>
    <t>貴事業所（貴社）では、優先度の高い環境問題の取組は何ですか？ （○は3つまで）</t>
  </si>
  <si>
    <t>問16</t>
  </si>
  <si>
    <t>問17</t>
  </si>
  <si>
    <t>調査内容で不明な点がございましたら、下記担当者までお問い合わせください。</t>
  </si>
  <si>
    <t>北海道</t>
  </si>
  <si>
    <t>東北</t>
  </si>
  <si>
    <t>北陸</t>
  </si>
  <si>
    <t>関西</t>
  </si>
  <si>
    <t>中国</t>
  </si>
  <si>
    <t>四国</t>
  </si>
  <si>
    <t>九州</t>
  </si>
  <si>
    <t>農林水産業</t>
  </si>
  <si>
    <t>不動産業</t>
  </si>
  <si>
    <t>その他</t>
  </si>
  <si>
    <t>あり</t>
  </si>
  <si>
    <t>なし</t>
  </si>
  <si>
    <t>3年未満</t>
  </si>
  <si>
    <t>6年以上</t>
  </si>
  <si>
    <t>3年～6年未満</t>
  </si>
  <si>
    <t>地域</t>
  </si>
  <si>
    <t>業種</t>
  </si>
  <si>
    <t>人数</t>
  </si>
  <si>
    <t>系列</t>
  </si>
  <si>
    <t>年数</t>
  </si>
  <si>
    <t>（リストより選択してください）</t>
  </si>
  <si>
    <t>⑤ISO取得の
　　経過年数</t>
  </si>
  <si>
    <t>　　　　経過年数</t>
  </si>
  <si>
    <t>本事業の一環として、このたびISO14001の認証を取得された中小企業を主たる対象としたCO2排出量の削減に関するアンケート調査を行うことになりました。</t>
  </si>
  <si>
    <t>この調査の目的は、3.11東日本大震災後の「節電・省エネ」の取組状況を把握するとともに、CO2排出量削減の認識・取組・成果・戦略を広く把握することです。</t>
  </si>
  <si>
    <t>アンケート調査票の送付に当たっては、JAB（日本適合性認定協会）公表の登録リストから中小企業を中心に2,500社を無作為に抽出いたしました。</t>
  </si>
  <si>
    <t>調査結果は統計的に処理し、中小企業のCO2排出量削減の推進方策の検討に活用しますので、貴事業所（貴社）の個別情報が直接外部に漏れることはありません。</t>
  </si>
  <si>
    <t>（株）ニッセイ基礎研究所　電話03-3512-1789　担当：川村</t>
  </si>
  <si>
    <t>環境経営学会「中小企業カーボンマネジメント推進委員会」 電話03-6272-6413　担当：中村</t>
  </si>
  <si>
    <t>2. 法律や条例による規制強化</t>
  </si>
  <si>
    <t>3. 顧客要請（入札条件や発注条件を含む）</t>
  </si>
  <si>
    <t>4. 行政施策（税制優遇、補助金・助成金、省エネ講習会など）</t>
  </si>
  <si>
    <t>5. 環境金融（金融機関による融資枠拡大や金利優遇）</t>
  </si>
  <si>
    <t>7. 同業他社の積極的な取組</t>
  </si>
  <si>
    <t>9. わからない</t>
  </si>
  <si>
    <t>10. その他</t>
  </si>
  <si>
    <t>問3-1</t>
  </si>
  <si>
    <t>貴事業所の製品やサービスに関する「節電・省エネの性能向上」についての要請は、主にどこからありましたか？ （○はいくつでも）</t>
  </si>
  <si>
    <t>1. 外部からの要請ではなく、経営者自らの判断</t>
  </si>
  <si>
    <t>2. 行政関係者</t>
  </si>
  <si>
    <t>3. 納入先などの顧客関係者</t>
  </si>
  <si>
    <t>4. 消費者などの意見</t>
  </si>
  <si>
    <t>5. NPOや環境活動団体など</t>
  </si>
  <si>
    <t>6. わからない</t>
  </si>
  <si>
    <t>7. その他</t>
  </si>
  <si>
    <t>3-1</t>
  </si>
  <si>
    <t>e-mail：環境経営学会ホームページ（http://smf.gr.jp）からエクセルをダウンロードのうえ 
         smf@smf.gr.jp　環境経営学会  SMFカーボン調査係</t>
  </si>
  <si>
    <t>11-2</t>
  </si>
  <si>
    <t>smf@smf.gr.jp</t>
  </si>
  <si>
    <t>e-mail</t>
  </si>
  <si>
    <t>使用法：</t>
  </si>
  <si>
    <t>①本ファイルを開く</t>
  </si>
  <si>
    <t>③回答を記入し、「上書き保存」する。</t>
  </si>
  <si>
    <t>8．その他</t>
  </si>
  <si>
    <t>1. エネルギー供給制約への対策</t>
  </si>
  <si>
    <t>2. 原材料など資源供給制約への対策</t>
  </si>
  <si>
    <t>3. 廃棄物処理・削減</t>
  </si>
  <si>
    <t>4. 化学物質管理</t>
  </si>
  <si>
    <t>6. 環境配慮製品・サービスの開発・製造・販売</t>
  </si>
  <si>
    <t>7．地域の自然環境への配慮</t>
  </si>
  <si>
    <r>
      <t>5. CO</t>
    </r>
    <r>
      <rPr>
        <sz val="6"/>
        <color indexed="8"/>
        <rFont val="ＭＳ Ｐゴシック"/>
        <family val="3"/>
      </rPr>
      <t>2</t>
    </r>
    <r>
      <rPr>
        <sz val="11"/>
        <color theme="1"/>
        <rFont val="Calibri"/>
        <family val="3"/>
      </rPr>
      <t>排出量削減</t>
    </r>
  </si>
  <si>
    <r>
      <t>５．カーボン戦略 （CO</t>
    </r>
    <r>
      <rPr>
        <sz val="9"/>
        <color indexed="8"/>
        <rFont val="ＭＳ Ｐゴシック"/>
        <family val="3"/>
      </rPr>
      <t>2</t>
    </r>
    <r>
      <rPr>
        <sz val="14"/>
        <color indexed="8"/>
        <rFont val="ＭＳ Ｐゴシック"/>
        <family val="3"/>
      </rPr>
      <t>排出量削減と経営戦略の関係） について</t>
    </r>
  </si>
  <si>
    <r>
      <t>貴事業所（貴社）にとって、「CO</t>
    </r>
    <r>
      <rPr>
        <sz val="8"/>
        <color indexed="8"/>
        <rFont val="ＭＳ Ｐゴシック"/>
        <family val="3"/>
      </rPr>
      <t>2</t>
    </r>
    <r>
      <rPr>
        <sz val="11"/>
        <color theme="1"/>
        <rFont val="Calibri"/>
        <family val="3"/>
      </rPr>
      <t>排出量削減」の取組は、経営上のリスクですか、それともチャンスですか？ （○は１つ）</t>
    </r>
  </si>
  <si>
    <r>
      <t>1. CO</t>
    </r>
    <r>
      <rPr>
        <sz val="8"/>
        <color indexed="8"/>
        <rFont val="ＭＳ Ｐゴシック"/>
        <family val="3"/>
      </rPr>
      <t>2</t>
    </r>
    <r>
      <rPr>
        <sz val="11"/>
        <color theme="1"/>
        <rFont val="Calibri"/>
        <family val="3"/>
      </rPr>
      <t>排出量の削減は、事業機会を生む大きなチャンスである</t>
    </r>
  </si>
  <si>
    <r>
      <t>2. CO</t>
    </r>
    <r>
      <rPr>
        <sz val="8"/>
        <color indexed="8"/>
        <rFont val="ＭＳ Ｐゴシック"/>
        <family val="3"/>
      </rPr>
      <t>2</t>
    </r>
    <r>
      <rPr>
        <sz val="11"/>
        <color theme="1"/>
        <rFont val="Calibri"/>
        <family val="3"/>
      </rPr>
      <t>排出量の削減は、どちらかと言えばチャンス面が多い</t>
    </r>
  </si>
  <si>
    <r>
      <t>3. CO</t>
    </r>
    <r>
      <rPr>
        <sz val="8"/>
        <color indexed="8"/>
        <rFont val="ＭＳ Ｐゴシック"/>
        <family val="3"/>
      </rPr>
      <t>2</t>
    </r>
    <r>
      <rPr>
        <sz val="11"/>
        <color theme="1"/>
        <rFont val="Calibri"/>
        <family val="3"/>
      </rPr>
      <t>排出量の削減は、どちらかと言えばリスク面が多い</t>
    </r>
  </si>
  <si>
    <r>
      <t>4. CO</t>
    </r>
    <r>
      <rPr>
        <sz val="8"/>
        <color indexed="8"/>
        <rFont val="ＭＳ Ｐゴシック"/>
        <family val="3"/>
      </rPr>
      <t>2</t>
    </r>
    <r>
      <rPr>
        <sz val="11"/>
        <color theme="1"/>
        <rFont val="Calibri"/>
        <family val="3"/>
      </rPr>
      <t>排出量の削減は、事業制約となる大きなリスクである</t>
    </r>
  </si>
  <si>
    <r>
      <t>5. CO</t>
    </r>
    <r>
      <rPr>
        <sz val="8"/>
        <color indexed="8"/>
        <rFont val="ＭＳ Ｐゴシック"/>
        <family val="3"/>
      </rPr>
      <t>2</t>
    </r>
    <r>
      <rPr>
        <sz val="11"/>
        <color theme="1"/>
        <rFont val="Calibri"/>
        <family val="3"/>
      </rPr>
      <t>排出量の削減には、リスクとチャンスの両面があり、どちらとも言えない</t>
    </r>
  </si>
  <si>
    <r>
      <t>貴事業所の「CO</t>
    </r>
    <r>
      <rPr>
        <sz val="8"/>
        <color indexed="8"/>
        <rFont val="ＭＳ Ｐゴシック"/>
        <family val="3"/>
      </rPr>
      <t>2</t>
    </r>
    <r>
      <rPr>
        <sz val="11"/>
        <color theme="1"/>
        <rFont val="Calibri"/>
        <family val="3"/>
      </rPr>
      <t>排出量削減」の取組には、どのような経営上の効果がありますか？（○はいくつでも）</t>
    </r>
  </si>
  <si>
    <r>
      <t>４．CO</t>
    </r>
    <r>
      <rPr>
        <sz val="10"/>
        <color indexed="8"/>
        <rFont val="ＭＳ Ｐゴシック"/>
        <family val="3"/>
      </rPr>
      <t>2</t>
    </r>
    <r>
      <rPr>
        <sz val="14"/>
        <color indexed="8"/>
        <rFont val="ＭＳ Ｐゴシック"/>
        <family val="3"/>
      </rPr>
      <t>排出量削減の取組による経営上の効果について</t>
    </r>
  </si>
  <si>
    <r>
      <t>貴事業所では、素材や部品などの調達先に対して、「CO</t>
    </r>
    <r>
      <rPr>
        <sz val="8"/>
        <color indexed="8"/>
        <rFont val="ＭＳ Ｐゴシック"/>
        <family val="3"/>
      </rPr>
      <t>2</t>
    </r>
    <r>
      <rPr>
        <sz val="11"/>
        <color theme="1"/>
        <rFont val="Calibri"/>
        <family val="3"/>
      </rPr>
      <t>排出量削減」の要請を行っていますか？ （○は１つ）</t>
    </r>
  </si>
  <si>
    <r>
      <t>「総量」でのCO</t>
    </r>
    <r>
      <rPr>
        <sz val="8"/>
        <color indexed="8"/>
        <rFont val="ＭＳ Ｐゴシック"/>
        <family val="3"/>
      </rPr>
      <t>2</t>
    </r>
    <r>
      <rPr>
        <sz val="11"/>
        <color theme="1"/>
        <rFont val="Calibri"/>
        <family val="3"/>
      </rPr>
      <t>排出量削減</t>
    </r>
  </si>
  <si>
    <r>
      <t>「原単位」</t>
    </r>
    <r>
      <rPr>
        <sz val="6"/>
        <color indexed="8"/>
        <rFont val="ＭＳ Ｐゴシック"/>
        <family val="3"/>
      </rPr>
      <t>（※）</t>
    </r>
    <r>
      <rPr>
        <sz val="11"/>
        <color theme="1"/>
        <rFont val="Calibri"/>
        <family val="3"/>
      </rPr>
      <t>でのCO</t>
    </r>
    <r>
      <rPr>
        <sz val="8"/>
        <color indexed="8"/>
        <rFont val="ＭＳ Ｐゴシック"/>
        <family val="3"/>
      </rPr>
      <t>2</t>
    </r>
    <r>
      <rPr>
        <sz val="11"/>
        <color theme="1"/>
        <rFont val="Calibri"/>
        <family val="3"/>
      </rPr>
      <t>排出量削減</t>
    </r>
  </si>
  <si>
    <r>
      <t>貴事業所では、「CO</t>
    </r>
    <r>
      <rPr>
        <sz val="8"/>
        <color indexed="8"/>
        <rFont val="ＭＳ Ｐゴシック"/>
        <family val="3"/>
      </rPr>
      <t>2</t>
    </r>
    <r>
      <rPr>
        <sz val="11"/>
        <color theme="1"/>
        <rFont val="Calibri"/>
        <family val="3"/>
      </rPr>
      <t>排出量削減」を進めるために、『見える化』を実施していますか？（○はいくつでも）</t>
    </r>
  </si>
  <si>
    <r>
      <t>1. 経営管理上の取組（従業員の意識改革、省エネやCO</t>
    </r>
    <r>
      <rPr>
        <sz val="8"/>
        <color indexed="8"/>
        <rFont val="ＭＳ Ｐゴシック"/>
        <family val="3"/>
      </rPr>
      <t>2</t>
    </r>
    <r>
      <rPr>
        <sz val="11"/>
        <color theme="1"/>
        <rFont val="Calibri"/>
        <family val="3"/>
      </rPr>
      <t>削減の目標設定など）</t>
    </r>
  </si>
  <si>
    <r>
      <t>2. CO</t>
    </r>
    <r>
      <rPr>
        <sz val="8"/>
        <color indexed="8"/>
        <rFont val="ＭＳ Ｐゴシック"/>
        <family val="3"/>
      </rPr>
      <t>2</t>
    </r>
    <r>
      <rPr>
        <sz val="11"/>
        <color theme="1"/>
        <rFont val="Calibri"/>
        <family val="3"/>
      </rPr>
      <t>削減に貢献する製品・サービスの研究開発・製造・販売</t>
    </r>
  </si>
  <si>
    <r>
      <t>３．CO</t>
    </r>
    <r>
      <rPr>
        <sz val="10"/>
        <color indexed="8"/>
        <rFont val="ＭＳ Ｐゴシック"/>
        <family val="3"/>
      </rPr>
      <t>2</t>
    </r>
    <r>
      <rPr>
        <sz val="14"/>
        <color indexed="8"/>
        <rFont val="ＭＳ Ｐゴシック"/>
        <family val="3"/>
      </rPr>
      <t>排出量削減の取組内容と成果について</t>
    </r>
  </si>
  <si>
    <r>
      <t>4. ＥＭＳとCO</t>
    </r>
    <r>
      <rPr>
        <sz val="8"/>
        <color indexed="8"/>
        <rFont val="ＭＳ Ｐゴシック"/>
        <family val="3"/>
      </rPr>
      <t>2</t>
    </r>
    <r>
      <rPr>
        <sz val="11"/>
        <color theme="1"/>
        <rFont val="Calibri"/>
        <family val="3"/>
      </rPr>
      <t>排出量削減を、関連付けて考えていない</t>
    </r>
  </si>
  <si>
    <r>
      <t>1. ＥＭＳの導入により、CO</t>
    </r>
    <r>
      <rPr>
        <sz val="8"/>
        <color indexed="8"/>
        <rFont val="ＭＳ Ｐゴシック"/>
        <family val="3"/>
      </rPr>
      <t>2</t>
    </r>
    <r>
      <rPr>
        <sz val="11"/>
        <color theme="1"/>
        <rFont val="Calibri"/>
        <family val="3"/>
      </rPr>
      <t>排出量削減に確実な効果がある</t>
    </r>
  </si>
  <si>
    <r>
      <t>2. ＥＭＳの導入により、CO</t>
    </r>
    <r>
      <rPr>
        <sz val="8"/>
        <color indexed="8"/>
        <rFont val="ＭＳ Ｐゴシック"/>
        <family val="3"/>
      </rPr>
      <t>2</t>
    </r>
    <r>
      <rPr>
        <sz val="11"/>
        <color theme="1"/>
        <rFont val="Calibri"/>
        <family val="3"/>
      </rPr>
      <t>排出量削減にある程度の効果はある</t>
    </r>
  </si>
  <si>
    <r>
      <t>3. ＥＭＳを導入しても、CO</t>
    </r>
    <r>
      <rPr>
        <sz val="8"/>
        <color indexed="8"/>
        <rFont val="ＭＳ Ｐゴシック"/>
        <family val="3"/>
      </rPr>
      <t>2</t>
    </r>
    <r>
      <rPr>
        <sz val="11"/>
        <color theme="1"/>
        <rFont val="Calibri"/>
        <family val="3"/>
      </rPr>
      <t>排出量削減の効果はあまりない</t>
    </r>
  </si>
  <si>
    <r>
      <t>貴事業所で導入されているISO14001（EMS）は、「CO</t>
    </r>
    <r>
      <rPr>
        <sz val="8"/>
        <color indexed="8"/>
        <rFont val="ＭＳ Ｐゴシック"/>
        <family val="3"/>
      </rPr>
      <t>2</t>
    </r>
    <r>
      <rPr>
        <sz val="11"/>
        <color theme="1"/>
        <rFont val="Calibri"/>
        <family val="3"/>
      </rPr>
      <t>排出量削減」に効果がありますか？　　（○は１つ）</t>
    </r>
  </si>
  <si>
    <r>
      <t>貴事業所において、今後の「CO</t>
    </r>
    <r>
      <rPr>
        <sz val="8"/>
        <color indexed="8"/>
        <rFont val="ＭＳ Ｐゴシック"/>
        <family val="3"/>
      </rPr>
      <t>2</t>
    </r>
    <r>
      <rPr>
        <sz val="11"/>
        <color theme="1"/>
        <rFont val="Calibri"/>
        <family val="3"/>
      </rPr>
      <t>排出量削減」の取組を進めるに当たって、障害となっている主な問題や課題は何ですか？ （○は３つまで）</t>
    </r>
  </si>
  <si>
    <r>
      <t>1. CO</t>
    </r>
    <r>
      <rPr>
        <sz val="8"/>
        <color indexed="8"/>
        <rFont val="ＭＳ Ｐゴシック"/>
        <family val="3"/>
      </rPr>
      <t>2</t>
    </r>
    <r>
      <rPr>
        <sz val="11"/>
        <color theme="1"/>
        <rFont val="Calibri"/>
        <family val="3"/>
      </rPr>
      <t>削減には経済的インセンティブよりも、むしろ従業員の士気や意欲向上</t>
    </r>
  </si>
  <si>
    <r>
      <t>3. CO</t>
    </r>
    <r>
      <rPr>
        <sz val="8"/>
        <color indexed="8"/>
        <rFont val="ＭＳ Ｐゴシック"/>
        <family val="3"/>
      </rPr>
      <t>2</t>
    </r>
    <r>
      <rPr>
        <sz val="11"/>
        <color theme="1"/>
        <rFont val="Calibri"/>
        <family val="3"/>
      </rPr>
      <t>排出量削減によるコスト削減効果</t>
    </r>
  </si>
  <si>
    <r>
      <t>貴事業所における「CO</t>
    </r>
    <r>
      <rPr>
        <sz val="8"/>
        <color indexed="8"/>
        <rFont val="ＭＳ Ｐゴシック"/>
        <family val="3"/>
      </rPr>
      <t>2</t>
    </r>
    <r>
      <rPr>
        <sz val="11"/>
        <color theme="1"/>
        <rFont val="Calibri"/>
        <family val="3"/>
      </rPr>
      <t>排出量削減」への取組のきっかけは何ですか？ （○は３つまで）</t>
    </r>
  </si>
  <si>
    <r>
      <t>1. CO</t>
    </r>
    <r>
      <rPr>
        <sz val="8"/>
        <color indexed="8"/>
        <rFont val="ＭＳ Ｐゴシック"/>
        <family val="3"/>
      </rPr>
      <t>2</t>
    </r>
    <r>
      <rPr>
        <sz val="11"/>
        <color theme="1"/>
        <rFont val="Calibri"/>
        <family val="3"/>
      </rPr>
      <t>排出量削減に、積極的に取り組んでいる</t>
    </r>
  </si>
  <si>
    <r>
      <t>2. CO</t>
    </r>
    <r>
      <rPr>
        <sz val="8"/>
        <color indexed="8"/>
        <rFont val="ＭＳ Ｐゴシック"/>
        <family val="3"/>
      </rPr>
      <t>2</t>
    </r>
    <r>
      <rPr>
        <sz val="11"/>
        <color theme="1"/>
        <rFont val="Calibri"/>
        <family val="3"/>
      </rPr>
      <t>排出量削減に、ある程度は取り組んでいる</t>
    </r>
  </si>
  <si>
    <r>
      <t>3. CO</t>
    </r>
    <r>
      <rPr>
        <sz val="8"/>
        <color indexed="8"/>
        <rFont val="ＭＳ Ｐゴシック"/>
        <family val="3"/>
      </rPr>
      <t>2</t>
    </r>
    <r>
      <rPr>
        <sz val="11"/>
        <color theme="1"/>
        <rFont val="Calibri"/>
        <family val="3"/>
      </rPr>
      <t>排出量削減に、現在は取り組んでいないが、今後は取り組む予定である</t>
    </r>
  </si>
  <si>
    <r>
      <t>4. CO</t>
    </r>
    <r>
      <rPr>
        <sz val="8"/>
        <color indexed="8"/>
        <rFont val="ＭＳ Ｐゴシック"/>
        <family val="3"/>
      </rPr>
      <t>2</t>
    </r>
    <r>
      <rPr>
        <sz val="11"/>
        <color theme="1"/>
        <rFont val="Calibri"/>
        <family val="3"/>
      </rPr>
      <t>排出量削減に、現在は取り組んでいないが、今後も取り組む予定はない</t>
    </r>
  </si>
  <si>
    <r>
      <t>２．CO</t>
    </r>
    <r>
      <rPr>
        <sz val="10"/>
        <color indexed="8"/>
        <rFont val="ＭＳ Ｐゴシック"/>
        <family val="3"/>
      </rPr>
      <t>2</t>
    </r>
    <r>
      <rPr>
        <sz val="14"/>
        <color indexed="8"/>
        <rFont val="ＭＳ Ｐゴシック"/>
        <family val="3"/>
      </rPr>
      <t>排出量削減の取組状況と促進・阻害要因について</t>
    </r>
  </si>
  <si>
    <t>ご意見などございましたら、ご自由にお書きください。</t>
  </si>
  <si>
    <t>環境経営学会では、独立行政法人「環境再生保全機構」の地球環境基金助成事業である『中小企業を対象としたカーボンマネジメント経営手法の研究開発と普及・啓発活動の推進』に取り組んでいます。</t>
  </si>
  <si>
    <t>平成23年11月18日（金）までに、以下の方法でe-maiにて返送をお願いします。</t>
  </si>
  <si>
    <t>木材加工業</t>
  </si>
  <si>
    <t>鉱業・採石業</t>
  </si>
  <si>
    <t>食品・飲料製造業</t>
  </si>
  <si>
    <t>パルプ・製紙業</t>
  </si>
  <si>
    <t>化学・繊維製造業　</t>
  </si>
  <si>
    <t>金属加工業</t>
  </si>
  <si>
    <t>機械製造業</t>
  </si>
  <si>
    <t>自動車製造業</t>
  </si>
  <si>
    <t>その他製造業</t>
  </si>
  <si>
    <t>建設・設備業</t>
  </si>
  <si>
    <t>廃棄物処理業</t>
  </si>
  <si>
    <t>自動車整備業</t>
  </si>
  <si>
    <t>電気・ガス・水道業</t>
  </si>
  <si>
    <t>情報通信業</t>
  </si>
  <si>
    <t>印刷業</t>
  </si>
  <si>
    <t>運輸・倉庫業</t>
  </si>
  <si>
    <t>医療・介護業</t>
  </si>
  <si>
    <t>金融・保険業</t>
  </si>
  <si>
    <t>卸売・小売業</t>
  </si>
  <si>
    <t>宿泊・飲食業</t>
  </si>
  <si>
    <t>学校</t>
  </si>
  <si>
    <t>20人以下</t>
  </si>
  <si>
    <t>21～50人以下</t>
  </si>
  <si>
    <t>51～100人以下</t>
  </si>
  <si>
    <t>101～300人以下</t>
  </si>
  <si>
    <t>301人以上</t>
  </si>
  <si>
    <t>貴事業所では、現在の工場や事務所などでの「節電・省エネ」の取組を、今後も続けますか？ （○は１つ）</t>
  </si>
  <si>
    <r>
      <t>貴事業所では、現在、「CO</t>
    </r>
    <r>
      <rPr>
        <sz val="8"/>
        <color indexed="8"/>
        <rFont val="ＭＳ Ｐゴシック"/>
        <family val="3"/>
      </rPr>
      <t>2</t>
    </r>
    <r>
      <rPr>
        <sz val="11"/>
        <color theme="1"/>
        <rFont val="Calibri"/>
        <family val="3"/>
      </rPr>
      <t>排出量削減」に取り組んでいますか？ （○は１つ）</t>
    </r>
  </si>
  <si>
    <t>8. 福島原発事故後の国や自治体、あるいは電力会社からの節電要請</t>
  </si>
  <si>
    <t>4. 省エネ設備導入や技術開発に対する行政の補助金・助成金や税制優遇</t>
  </si>
  <si>
    <t>5. 省エネ設備導入や技術開発に対する金融機関の融資枠拡大や金利優遇</t>
  </si>
  <si>
    <r>
      <t>貴事業所における「CO</t>
    </r>
    <r>
      <rPr>
        <sz val="8"/>
        <color indexed="8"/>
        <rFont val="ＭＳ Ｐゴシック"/>
        <family val="3"/>
      </rPr>
      <t>2</t>
    </r>
    <r>
      <rPr>
        <sz val="11"/>
        <color theme="1"/>
        <rFont val="Calibri"/>
        <family val="3"/>
      </rPr>
      <t>排出量削減」の主たる取組内容は何ですか？ （○は４つまで）</t>
    </r>
  </si>
  <si>
    <t>3. 進捗分析や課題抽出などの「過程の見える化」を行っている</t>
  </si>
  <si>
    <r>
      <t>貴事業所（貴社）では、アジアをはじめとして、海外で「低炭素ビジネス</t>
    </r>
    <r>
      <rPr>
        <sz val="8"/>
        <color indexed="8"/>
        <rFont val="ＭＳ Ｐゴシック"/>
        <family val="3"/>
      </rPr>
      <t>（※）</t>
    </r>
    <r>
      <rPr>
        <sz val="11"/>
        <color theme="1"/>
        <rFont val="Calibri"/>
        <family val="3"/>
      </rPr>
      <t>」を展開する意思や予定はありますか？ （○は1つ）</t>
    </r>
  </si>
  <si>
    <r>
      <rPr>
        <sz val="8"/>
        <color indexed="8"/>
        <rFont val="ＭＳ Ｐゴシック"/>
        <family val="3"/>
      </rPr>
      <t>（※）</t>
    </r>
    <r>
      <rPr>
        <sz val="11"/>
        <color theme="1"/>
        <rFont val="Calibri"/>
        <family val="3"/>
      </rPr>
      <t>省エネやCO2排出量削減に貢献できる製品・サービスの提供や技術移転などのビジネス全般</t>
    </r>
  </si>
  <si>
    <t>貴事業所では、工場や事務所などでの「節電・省エネ」の取組について、本年3月11日の福島原発事故の前後で、変化はありましたか？ （○は１つ）</t>
  </si>
  <si>
    <t>6. 建設・設備業者などからの情報やアドバイス</t>
  </si>
  <si>
    <t>④左のアドレスをクリックして、メール作成画面を起動する。</t>
  </si>
  <si>
    <t>②任意のフォルダに「名前を付けて保存」で、ファイル名を貴社名に変えて保存する。</t>
  </si>
  <si>
    <t>⑤件名を「アンケート回答」とし、上記②で保存したフォルダから、アンケート回答を添付して、送信する。</t>
  </si>
  <si>
    <t>関東・甲信越</t>
  </si>
  <si>
    <t>東海・北陸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</si>
</sst>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quot;)&quot;;&quot;(&quot;* #&quot;)&quot;;&quot;(&quot;* #&quot;)&quot;;&quot;その他(&quot;* @&quot;)&quot;"/>
    <numFmt numFmtId="178" formatCode="&quot;(&quot;* #&quot;)&quot;;&quot;(&quot;* #&quot;)&quot;;&quot;(&quot;* #&quot;)&quot;;&quot;(&quot;* @&quot;)&quot;"/>
    <numFmt numFmtId="179" formatCode="&quot;(&quot;* #&quot;)&quot;;&quot;(&quot;* #&quot;)&quot;;&quot;(&quot;* #&quot;)&quot;;&quot;(&quot;* _@&quot;)&quot;"/>
    <numFmt numFmtId="180" formatCode="&quot;(&quot;* #&quot;)&quot;;&quot;(&quot;* #&quot;)&quot;;&quot;(&quot;* #&quot;)&quot;;&quot;(&quot;@_*&quot;)&quot;"/>
    <numFmt numFmtId="181" formatCode="&quot;(&quot;* #&quot;)&quot;;&quot;(&quot;* #&quot;)&quot;;&quot;(&quot;* #&quot;)&quot;;&quot;(&quot;@_*\ &quot;)&quot;"/>
  </numFmts>
  <fonts count="69">
    <font>
      <sz val="11"/>
      <color theme="1"/>
      <name val="Calibri"/>
      <family val="3"/>
    </font>
    <font>
      <sz val="11"/>
      <color indexed="8"/>
      <name val="ＭＳ Ｐゴシック"/>
      <family val="3"/>
    </font>
    <font>
      <sz val="6"/>
      <name val="ＭＳ Ｐゴシック"/>
      <family val="3"/>
    </font>
    <font>
      <sz val="9"/>
      <name val="MS UI Gothic"/>
      <family val="3"/>
    </font>
    <font>
      <sz val="14"/>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1"/>
      <color indexed="12"/>
      <name val="ＭＳ Ｐゴシック"/>
      <family val="3"/>
    </font>
    <font>
      <u val="single"/>
      <sz val="9"/>
      <color indexed="12"/>
      <name val="ＭＳ Ｐゴシック"/>
      <family val="3"/>
    </font>
    <font>
      <b/>
      <sz val="11"/>
      <color indexed="62"/>
      <name val="ＭＳ Ｐゴシック"/>
      <family val="3"/>
    </font>
    <font>
      <b/>
      <sz val="22"/>
      <color indexed="8"/>
      <name val="ＭＳ Ｐゴシック"/>
      <family val="3"/>
    </font>
    <font>
      <sz val="10.5"/>
      <color indexed="8"/>
      <name val="ＭＳ Ｐ明朝"/>
      <family val="1"/>
    </font>
    <font>
      <sz val="10.5"/>
      <color indexed="8"/>
      <name val="ＭＳ Ｐゴシック"/>
      <family val="3"/>
    </font>
    <font>
      <sz val="28"/>
      <color indexed="9"/>
      <name val="HGP創英角ﾎﾟｯﾌﾟ体"/>
      <family val="3"/>
    </font>
    <font>
      <sz val="18"/>
      <color indexed="9"/>
      <name val="Calibri"/>
      <family val="2"/>
    </font>
    <font>
      <sz val="18"/>
      <color indexed="9"/>
      <name val="ＭＳ Ｐゴシック"/>
      <family val="3"/>
    </font>
    <font>
      <sz val="8"/>
      <color indexed="8"/>
      <name val="Calibri"/>
      <family val="2"/>
    </font>
    <font>
      <sz val="9"/>
      <color indexed="8"/>
      <name val="Calibri"/>
      <family val="2"/>
    </font>
    <font>
      <vertAlign val="subscrip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1"/>
      <name val="Calibri"/>
      <family val="3"/>
    </font>
    <font>
      <sz val="8"/>
      <color theme="1"/>
      <name val="Calibri"/>
      <family val="3"/>
    </font>
    <font>
      <sz val="11"/>
      <color rgb="FFC00000"/>
      <name val="Calibri"/>
      <family val="3"/>
    </font>
    <font>
      <sz val="9"/>
      <color theme="1"/>
      <name val="Calibri"/>
      <family val="3"/>
    </font>
    <font>
      <sz val="10"/>
      <color theme="1"/>
      <name val="Calibri"/>
      <family val="3"/>
    </font>
    <font>
      <sz val="11"/>
      <color theme="10"/>
      <name val="ＭＳ Ｐゴシック"/>
      <family val="3"/>
    </font>
    <font>
      <u val="single"/>
      <sz val="9"/>
      <color theme="10"/>
      <name val="ＭＳ Ｐゴシック"/>
      <family val="3"/>
    </font>
    <font>
      <sz val="11"/>
      <color rgb="FFC00000"/>
      <name val="ＭＳ Ｐゴシック"/>
      <family val="3"/>
    </font>
    <font>
      <b/>
      <sz val="11"/>
      <color theme="4"/>
      <name val="Calibri"/>
      <family val="3"/>
    </font>
    <font>
      <b/>
      <sz val="2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91">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58" fillId="0" borderId="0" xfId="0" applyFont="1" applyAlignment="1">
      <alignment vertical="center"/>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4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59" fillId="0" borderId="0" xfId="0" applyNumberFormat="1" applyFont="1" applyAlignment="1">
      <alignment vertical="center"/>
    </xf>
    <xf numFmtId="0" fontId="59" fillId="0" borderId="0" xfId="0" applyFont="1" applyAlignment="1">
      <alignment vertical="center"/>
    </xf>
    <xf numFmtId="0" fontId="0" fillId="0" borderId="17" xfId="0" applyBorder="1" applyAlignment="1">
      <alignment vertical="center"/>
    </xf>
    <xf numFmtId="0" fontId="0" fillId="0" borderId="0" xfId="0" applyAlignment="1">
      <alignment vertical="center"/>
    </xf>
    <xf numFmtId="0" fontId="0" fillId="0" borderId="0" xfId="0"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0" fillId="0" borderId="0" xfId="0" applyAlignment="1" applyProtection="1">
      <alignment vertical="center"/>
      <protection locked="0"/>
    </xf>
    <xf numFmtId="0" fontId="0" fillId="0" borderId="14" xfId="0" applyBorder="1" applyAlignment="1" quotePrefix="1">
      <alignment vertical="center"/>
    </xf>
    <xf numFmtId="0" fontId="0" fillId="0" borderId="0" xfId="0" applyAlignment="1">
      <alignment horizontal="right" vertical="center"/>
    </xf>
    <xf numFmtId="0" fontId="0" fillId="0" borderId="0" xfId="0" applyNumberFormat="1" applyAlignment="1" applyProtection="1">
      <alignment vertical="center"/>
      <protection locked="0"/>
    </xf>
    <xf numFmtId="0" fontId="0" fillId="0" borderId="0" xfId="0" applyAlignment="1">
      <alignment vertical="center"/>
    </xf>
    <xf numFmtId="0" fontId="48" fillId="0" borderId="0" xfId="0" applyFont="1" applyAlignment="1">
      <alignment vertical="center"/>
    </xf>
    <xf numFmtId="0" fontId="0" fillId="0" borderId="0" xfId="0" applyAlignment="1" applyProtection="1">
      <alignment vertical="center"/>
      <protection locked="0"/>
    </xf>
    <xf numFmtId="0" fontId="0" fillId="0" borderId="15" xfId="0" applyBorder="1" applyAlignment="1" quotePrefix="1">
      <alignment vertical="center"/>
    </xf>
    <xf numFmtId="0" fontId="0" fillId="0" borderId="0" xfId="0" applyAlignment="1" applyProtection="1">
      <alignment vertical="center"/>
      <protection/>
    </xf>
    <xf numFmtId="0" fontId="0" fillId="0" borderId="0" xfId="0" applyAlignment="1" applyProtection="1">
      <alignment vertical="center"/>
      <protection/>
    </xf>
    <xf numFmtId="0" fontId="48" fillId="0" borderId="0" xfId="0" applyFont="1" applyAlignment="1" applyProtection="1">
      <alignment vertical="center"/>
      <protection/>
    </xf>
    <xf numFmtId="0" fontId="44" fillId="0" borderId="0" xfId="43" applyAlignment="1" applyProtection="1">
      <alignment vertical="center"/>
      <protection/>
    </xf>
    <xf numFmtId="0" fontId="0" fillId="33" borderId="10" xfId="0" applyFill="1" applyBorder="1" applyAlignment="1">
      <alignment horizontal="center" vertical="center"/>
    </xf>
    <xf numFmtId="0" fontId="62" fillId="33" borderId="10" xfId="0" applyFont="1" applyFill="1" applyBorder="1" applyAlignment="1">
      <alignment horizontal="center" vertical="center"/>
    </xf>
    <xf numFmtId="0" fontId="63" fillId="33" borderId="10" xfId="0" applyFont="1" applyFill="1" applyBorder="1" applyAlignment="1">
      <alignment horizontal="center" vertical="center"/>
    </xf>
    <xf numFmtId="0" fontId="0" fillId="33" borderId="10" xfId="0" applyFill="1" applyBorder="1" applyAlignment="1" applyProtection="1">
      <alignment horizontal="center" vertical="center"/>
      <protection locked="0"/>
    </xf>
    <xf numFmtId="0" fontId="0" fillId="13" borderId="10" xfId="0" applyFill="1" applyBorder="1" applyAlignment="1" applyProtection="1">
      <alignment vertical="center"/>
      <protection locked="0"/>
    </xf>
    <xf numFmtId="0" fontId="0" fillId="0" borderId="0" xfId="0" applyAlignment="1" applyProtection="1">
      <alignment vertical="center"/>
      <protection/>
    </xf>
    <xf numFmtId="0" fontId="64" fillId="0" borderId="0" xfId="43" applyFont="1" applyAlignment="1" applyProtection="1">
      <alignment vertical="center"/>
      <protection/>
    </xf>
    <xf numFmtId="0" fontId="65" fillId="0" borderId="0" xfId="43" applyFont="1" applyAlignment="1" applyProtection="1">
      <alignment vertical="center"/>
      <protection/>
    </xf>
    <xf numFmtId="0" fontId="66" fillId="0" borderId="0" xfId="43" applyFont="1" applyAlignment="1" applyProtection="1">
      <alignment vertical="center"/>
      <protection/>
    </xf>
    <xf numFmtId="0" fontId="0" fillId="13" borderId="18" xfId="0" applyFill="1" applyBorder="1" applyAlignment="1" applyProtection="1">
      <alignment vertical="center"/>
      <protection locked="0"/>
    </xf>
    <xf numFmtId="0" fontId="0" fillId="13" borderId="19" xfId="0" applyFill="1" applyBorder="1" applyAlignment="1" applyProtection="1">
      <alignment vertical="center"/>
      <protection locked="0"/>
    </xf>
    <xf numFmtId="0" fontId="0" fillId="13" borderId="16" xfId="0" applyFill="1" applyBorder="1" applyAlignment="1" applyProtection="1">
      <alignment vertical="center"/>
      <protection locked="0"/>
    </xf>
    <xf numFmtId="0" fontId="0" fillId="13" borderId="20" xfId="0" applyFill="1" applyBorder="1" applyAlignment="1" applyProtection="1">
      <alignment vertical="center"/>
      <protection locked="0"/>
    </xf>
    <xf numFmtId="0" fontId="0" fillId="13" borderId="0" xfId="0" applyFill="1" applyAlignment="1" applyProtection="1">
      <alignment vertical="center"/>
      <protection locked="0"/>
    </xf>
    <xf numFmtId="0" fontId="0" fillId="13" borderId="21" xfId="0" applyFill="1" applyBorder="1" applyAlignment="1" applyProtection="1">
      <alignment vertical="center"/>
      <protection locked="0"/>
    </xf>
    <xf numFmtId="0" fontId="0" fillId="0" borderId="22" xfId="0" applyBorder="1" applyAlignment="1">
      <alignment vertical="center"/>
    </xf>
    <xf numFmtId="0" fontId="0" fillId="0" borderId="23" xfId="0" applyFill="1" applyBorder="1" applyAlignment="1">
      <alignment vertical="center"/>
    </xf>
    <xf numFmtId="0" fontId="0" fillId="0" borderId="0"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1" xfId="0" applyFill="1" applyBorder="1" applyAlignment="1">
      <alignment vertical="center"/>
    </xf>
    <xf numFmtId="0" fontId="0" fillId="0" borderId="10" xfId="0" applyBorder="1" applyAlignment="1" applyProtection="1">
      <alignment vertical="center"/>
      <protection/>
    </xf>
    <xf numFmtId="0" fontId="0" fillId="0" borderId="20" xfId="0" applyBorder="1" applyAlignment="1">
      <alignment vertical="center"/>
    </xf>
    <xf numFmtId="0" fontId="0" fillId="0" borderId="10" xfId="0" applyFill="1" applyBorder="1" applyAlignment="1">
      <alignment vertical="center"/>
    </xf>
    <xf numFmtId="0" fontId="0" fillId="0" borderId="0" xfId="0" applyAlignment="1">
      <alignment/>
    </xf>
    <xf numFmtId="0" fontId="67" fillId="0" borderId="0" xfId="0" applyFont="1" applyAlignment="1">
      <alignment vertical="center"/>
    </xf>
    <xf numFmtId="0" fontId="68" fillId="0" borderId="0" xfId="0" applyFont="1" applyAlignment="1">
      <alignment vertical="center"/>
    </xf>
    <xf numFmtId="0" fontId="0" fillId="0" borderId="0" xfId="0" applyAlignment="1">
      <alignment vertical="center"/>
    </xf>
    <xf numFmtId="0" fontId="0" fillId="33" borderId="18" xfId="0" applyFill="1" applyBorder="1" applyAlignment="1">
      <alignment horizontal="left" vertical="top" wrapText="1"/>
    </xf>
    <xf numFmtId="0" fontId="0" fillId="33" borderId="19" xfId="0" applyFill="1" applyBorder="1" applyAlignment="1">
      <alignment horizontal="left" vertical="top" wrapText="1"/>
    </xf>
    <xf numFmtId="0" fontId="0" fillId="33" borderId="21" xfId="0" applyFill="1" applyBorder="1" applyAlignment="1">
      <alignment horizontal="left" vertical="top" wrapText="1"/>
    </xf>
    <xf numFmtId="181" fontId="0" fillId="0" borderId="0" xfId="0" applyNumberFormat="1" applyAlignment="1" applyProtection="1">
      <alignment vertical="center"/>
      <protection locked="0"/>
    </xf>
    <xf numFmtId="0" fontId="0" fillId="0" borderId="0" xfId="0" applyAlignment="1" applyProtection="1">
      <alignment vertical="center"/>
      <protection/>
    </xf>
    <xf numFmtId="0" fontId="0" fillId="0" borderId="0" xfId="0" applyAlignment="1">
      <alignment horizontal="left" vertical="top" wrapText="1"/>
    </xf>
    <xf numFmtId="0" fontId="60" fillId="0" borderId="0" xfId="0" applyFont="1" applyAlignment="1">
      <alignment vertical="center" wrapText="1"/>
    </xf>
    <xf numFmtId="0" fontId="60" fillId="0" borderId="0" xfId="0" applyFont="1" applyAlignment="1">
      <alignment vertical="center"/>
    </xf>
    <xf numFmtId="0" fontId="44" fillId="13" borderId="10" xfId="43" applyFill="1" applyBorder="1" applyAlignment="1" applyProtection="1">
      <alignment horizontal="left" vertical="center"/>
      <protection locked="0"/>
    </xf>
    <xf numFmtId="0" fontId="0" fillId="13" borderId="10" xfId="0" applyFill="1" applyBorder="1" applyAlignment="1" applyProtection="1">
      <alignment horizontal="left" vertical="center"/>
      <protection locked="0"/>
    </xf>
    <xf numFmtId="0" fontId="0" fillId="13" borderId="18" xfId="0" applyFill="1" applyBorder="1" applyAlignment="1" applyProtection="1">
      <alignment horizontal="center" vertical="center"/>
      <protection locked="0"/>
    </xf>
    <xf numFmtId="0" fontId="0" fillId="13" borderId="21" xfId="0" applyFill="1" applyBorder="1" applyAlignment="1" applyProtection="1">
      <alignment vertical="center"/>
      <protection locked="0"/>
    </xf>
    <xf numFmtId="0" fontId="0" fillId="33" borderId="18" xfId="0" applyFill="1" applyBorder="1" applyAlignment="1">
      <alignment vertical="center"/>
    </xf>
    <xf numFmtId="0" fontId="0" fillId="33" borderId="21" xfId="0" applyFill="1" applyBorder="1" applyAlignment="1">
      <alignment vertical="center"/>
    </xf>
    <xf numFmtId="0" fontId="0" fillId="13" borderId="10" xfId="0" applyFill="1" applyBorder="1" applyAlignment="1" applyProtection="1">
      <alignment vertical="center"/>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23"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22"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3" borderId="18" xfId="0" applyFill="1" applyBorder="1" applyAlignment="1">
      <alignment horizontal="left" vertical="center" wrapText="1"/>
    </xf>
    <xf numFmtId="0" fontId="0" fillId="33" borderId="21" xfId="0" applyFill="1" applyBorder="1" applyAlignment="1">
      <alignment horizontal="left" vertical="center" wrapText="1"/>
    </xf>
    <xf numFmtId="0" fontId="0" fillId="0" borderId="0" xfId="0"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0">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numFmt numFmtId="177" formatCode="&quot;(&quot;* #&quot;)&quot;;&quot;(&quot;* #&quot;)&quot;;&quot;(&quot;* #&quot;)&quot;;&quot;その他(&quot;* @&quot;)&quot;"/>
      <fill>
        <patternFill>
          <bgColor theme="9" tint="0.5999600291252136"/>
        </patternFill>
      </fill>
      <border>
        <left style="thin">
          <color rgb="FF000000"/>
        </left>
        <right style="thin">
          <color rgb="FF000000"/>
        </right>
        <top style="thin"/>
        <bottom style="thin">
          <color rgb="FF000000"/>
        </bottom>
      </border>
    </dxf>
    <dxf>
      <numFmt numFmtId="181" formatCode="&quot;(&quot;* #&quot;)&quot;;&quot;(&quot;* #&quot;)&quot;;&quot;(&quot;* #&quot;)&quot;;&quot;(&quot;@_*\ &quot;)&quot;"/>
      <fill>
        <patternFill>
          <bgColor theme="9" tint="0.5999600291252136"/>
        </patternFill>
      </fill>
      <border>
        <left style="thin">
          <color rgb="FF000000"/>
        </left>
        <right style="thin">
          <color rgb="FF000000"/>
        </right>
        <top style="thin"/>
        <bottom style="thin">
          <color rgb="FF000000"/>
        </bottom>
      </border>
    </dxf>
    <dxf>
      <fill>
        <patternFill>
          <bgColor theme="9"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117</xdr:row>
      <xdr:rowOff>95250</xdr:rowOff>
    </xdr:from>
    <xdr:to>
      <xdr:col>6</xdr:col>
      <xdr:colOff>914400</xdr:colOff>
      <xdr:row>119</xdr:row>
      <xdr:rowOff>180975</xdr:rowOff>
    </xdr:to>
    <xdr:sp>
      <xdr:nvSpPr>
        <xdr:cNvPr id="1" name="AutoShape 232"/>
        <xdr:cNvSpPr>
          <a:spLocks/>
        </xdr:cNvSpPr>
      </xdr:nvSpPr>
      <xdr:spPr>
        <a:xfrm>
          <a:off x="5048250" y="22583775"/>
          <a:ext cx="85725" cy="466725"/>
        </a:xfrm>
        <a:prstGeom prst="rightBrace">
          <a:avLst>
            <a:gd name="adj1" fmla="val -47657"/>
            <a:gd name="adj2" fmla="val -166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1057275</xdr:colOff>
      <xdr:row>117</xdr:row>
      <xdr:rowOff>57150</xdr:rowOff>
    </xdr:from>
    <xdr:to>
      <xdr:col>6</xdr:col>
      <xdr:colOff>2124075</xdr:colOff>
      <xdr:row>120</xdr:row>
      <xdr:rowOff>123825</xdr:rowOff>
    </xdr:to>
    <xdr:sp>
      <xdr:nvSpPr>
        <xdr:cNvPr id="2" name="Text Box 233"/>
        <xdr:cNvSpPr txBox="1">
          <a:spLocks noChangeArrowheads="1"/>
        </xdr:cNvSpPr>
      </xdr:nvSpPr>
      <xdr:spPr>
        <a:xfrm>
          <a:off x="5267325" y="22545675"/>
          <a:ext cx="1066800" cy="638175"/>
        </a:xfrm>
        <a:prstGeom prst="rect">
          <a:avLst/>
        </a:prstGeom>
        <a:solidFill>
          <a:srgbClr val="FDE9D9"/>
        </a:solidFill>
        <a:ln w="9525" cmpd="sng">
          <a:solidFill>
            <a:srgbClr val="000000"/>
          </a:solidFill>
          <a:prstDash val="sys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明朝"/>
              <a:ea typeface="ＭＳ Ｐ明朝"/>
              <a:cs typeface="ＭＳ Ｐ明朝"/>
            </a:rPr>
            <a:t>アンケートはこれで終りです。ありがとうございました。</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66675</xdr:colOff>
      <xdr:row>115</xdr:row>
      <xdr:rowOff>76200</xdr:rowOff>
    </xdr:from>
    <xdr:to>
      <xdr:col>5</xdr:col>
      <xdr:colOff>123825</xdr:colOff>
      <xdr:row>116</xdr:row>
      <xdr:rowOff>133350</xdr:rowOff>
    </xdr:to>
    <xdr:sp>
      <xdr:nvSpPr>
        <xdr:cNvPr id="3" name="AutoShape 234"/>
        <xdr:cNvSpPr>
          <a:spLocks/>
        </xdr:cNvSpPr>
      </xdr:nvSpPr>
      <xdr:spPr>
        <a:xfrm>
          <a:off x="3552825" y="22183725"/>
          <a:ext cx="57150"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1181100</xdr:colOff>
      <xdr:row>61</xdr:row>
      <xdr:rowOff>85725</xdr:rowOff>
    </xdr:from>
    <xdr:ext cx="762000" cy="238125"/>
    <xdr:sp>
      <xdr:nvSpPr>
        <xdr:cNvPr id="4" name="正方形/長方形 19"/>
        <xdr:cNvSpPr>
          <a:spLocks/>
        </xdr:cNvSpPr>
      </xdr:nvSpPr>
      <xdr:spPr>
        <a:xfrm>
          <a:off x="5391150" y="11277600"/>
          <a:ext cx="762000" cy="238125"/>
        </a:xfrm>
        <a:prstGeom prst="rect">
          <a:avLst/>
        </a:prstGeom>
        <a:solidFill>
          <a:srgbClr val="E6B9B8"/>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問２以降へ</a:t>
          </a:r>
        </a:p>
      </xdr:txBody>
    </xdr:sp>
    <xdr:clientData/>
  </xdr:oneCellAnchor>
  <xdr:oneCellAnchor>
    <xdr:from>
      <xdr:col>6</xdr:col>
      <xdr:colOff>1181100</xdr:colOff>
      <xdr:row>63</xdr:row>
      <xdr:rowOff>57150</xdr:rowOff>
    </xdr:from>
    <xdr:ext cx="762000" cy="247650"/>
    <xdr:sp>
      <xdr:nvSpPr>
        <xdr:cNvPr id="5" name="正方形/長方形 20"/>
        <xdr:cNvSpPr>
          <a:spLocks/>
        </xdr:cNvSpPr>
      </xdr:nvSpPr>
      <xdr:spPr>
        <a:xfrm>
          <a:off x="5391150" y="11630025"/>
          <a:ext cx="762000" cy="247650"/>
        </a:xfrm>
        <a:prstGeom prst="rect">
          <a:avLst/>
        </a:prstGeom>
        <a:solidFill>
          <a:srgbClr val="E6B9B8"/>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問４以降へ</a:t>
          </a:r>
        </a:p>
      </xdr:txBody>
    </xdr:sp>
    <xdr:clientData/>
  </xdr:oneCellAnchor>
  <xdr:twoCellAnchor>
    <xdr:from>
      <xdr:col>6</xdr:col>
      <xdr:colOff>962025</xdr:colOff>
      <xdr:row>61</xdr:row>
      <xdr:rowOff>133350</xdr:rowOff>
    </xdr:from>
    <xdr:to>
      <xdr:col>6</xdr:col>
      <xdr:colOff>1047750</xdr:colOff>
      <xdr:row>62</xdr:row>
      <xdr:rowOff>123825</xdr:rowOff>
    </xdr:to>
    <xdr:sp>
      <xdr:nvSpPr>
        <xdr:cNvPr id="6" name="AutoShape 205"/>
        <xdr:cNvSpPr>
          <a:spLocks/>
        </xdr:cNvSpPr>
      </xdr:nvSpPr>
      <xdr:spPr>
        <a:xfrm>
          <a:off x="5172075" y="11325225"/>
          <a:ext cx="95250" cy="180975"/>
        </a:xfrm>
        <a:prstGeom prst="rightBrace">
          <a:avLst>
            <a:gd name="adj" fmla="val 2156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619125</xdr:colOff>
      <xdr:row>80</xdr:row>
      <xdr:rowOff>38100</xdr:rowOff>
    </xdr:from>
    <xdr:to>
      <xdr:col>6</xdr:col>
      <xdr:colOff>657225</xdr:colOff>
      <xdr:row>80</xdr:row>
      <xdr:rowOff>180975</xdr:rowOff>
    </xdr:to>
    <xdr:sp>
      <xdr:nvSpPr>
        <xdr:cNvPr id="7" name="AutoShape 205"/>
        <xdr:cNvSpPr>
          <a:spLocks/>
        </xdr:cNvSpPr>
      </xdr:nvSpPr>
      <xdr:spPr>
        <a:xfrm>
          <a:off x="4829175" y="14944725"/>
          <a:ext cx="38100" cy="142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1228725</xdr:colOff>
      <xdr:row>82</xdr:row>
      <xdr:rowOff>57150</xdr:rowOff>
    </xdr:from>
    <xdr:ext cx="885825" cy="238125"/>
    <xdr:sp>
      <xdr:nvSpPr>
        <xdr:cNvPr id="8" name="正方形/長方形 23"/>
        <xdr:cNvSpPr>
          <a:spLocks/>
        </xdr:cNvSpPr>
      </xdr:nvSpPr>
      <xdr:spPr>
        <a:xfrm>
          <a:off x="5438775" y="15497175"/>
          <a:ext cx="885825" cy="238125"/>
        </a:xfrm>
        <a:prstGeom prst="rect">
          <a:avLst/>
        </a:prstGeom>
        <a:solidFill>
          <a:srgbClr val="E6B9B8"/>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問３－１以降へ</a:t>
          </a:r>
        </a:p>
      </xdr:txBody>
    </xdr:sp>
    <xdr:clientData/>
  </xdr:oneCellAnchor>
  <xdr:oneCellAnchor>
    <xdr:from>
      <xdr:col>6</xdr:col>
      <xdr:colOff>1228725</xdr:colOff>
      <xdr:row>84</xdr:row>
      <xdr:rowOff>66675</xdr:rowOff>
    </xdr:from>
    <xdr:ext cx="885825" cy="247650"/>
    <xdr:sp>
      <xdr:nvSpPr>
        <xdr:cNvPr id="9" name="正方形/長方形 24"/>
        <xdr:cNvSpPr>
          <a:spLocks/>
        </xdr:cNvSpPr>
      </xdr:nvSpPr>
      <xdr:spPr>
        <a:xfrm>
          <a:off x="5438775" y="15887700"/>
          <a:ext cx="885825" cy="247650"/>
        </a:xfrm>
        <a:prstGeom prst="rect">
          <a:avLst/>
        </a:prstGeom>
        <a:solidFill>
          <a:srgbClr val="E6B9B8"/>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問４以降へ</a:t>
          </a:r>
        </a:p>
      </xdr:txBody>
    </xdr:sp>
    <xdr:clientData/>
  </xdr:oneCellAnchor>
  <xdr:twoCellAnchor>
    <xdr:from>
      <xdr:col>6</xdr:col>
      <xdr:colOff>1057275</xdr:colOff>
      <xdr:row>82</xdr:row>
      <xdr:rowOff>104775</xdr:rowOff>
    </xdr:from>
    <xdr:to>
      <xdr:col>6</xdr:col>
      <xdr:colOff>1133475</xdr:colOff>
      <xdr:row>83</xdr:row>
      <xdr:rowOff>114300</xdr:rowOff>
    </xdr:to>
    <xdr:sp>
      <xdr:nvSpPr>
        <xdr:cNvPr id="10" name="AutoShape 205"/>
        <xdr:cNvSpPr>
          <a:spLocks/>
        </xdr:cNvSpPr>
      </xdr:nvSpPr>
      <xdr:spPr>
        <a:xfrm>
          <a:off x="5267325" y="15544800"/>
          <a:ext cx="76200" cy="200025"/>
        </a:xfrm>
        <a:prstGeom prst="rightBrace">
          <a:avLst>
            <a:gd name="adj" fmla="val 238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361950</xdr:colOff>
      <xdr:row>3</xdr:row>
      <xdr:rowOff>123825</xdr:rowOff>
    </xdr:from>
    <xdr:to>
      <xdr:col>5</xdr:col>
      <xdr:colOff>581025</xdr:colOff>
      <xdr:row>7</xdr:row>
      <xdr:rowOff>85725</xdr:rowOff>
    </xdr:to>
    <xdr:sp>
      <xdr:nvSpPr>
        <xdr:cNvPr id="11" name="角丸四角形 16"/>
        <xdr:cNvSpPr>
          <a:spLocks/>
        </xdr:cNvSpPr>
      </xdr:nvSpPr>
      <xdr:spPr>
        <a:xfrm>
          <a:off x="962025" y="723900"/>
          <a:ext cx="3105150" cy="723900"/>
        </a:xfrm>
        <a:prstGeom prst="roundRect">
          <a:avLst/>
        </a:prstGeom>
        <a:solidFill>
          <a:srgbClr val="1E1C11"/>
        </a:solidFill>
        <a:ln w="25400" cmpd="sng">
          <a:noFill/>
        </a:ln>
      </xdr:spPr>
      <xdr:txBody>
        <a:bodyPr vertOverflow="clip" wrap="square" anchor="ctr"/>
        <a:p>
          <a:pPr algn="ctr">
            <a:defRPr/>
          </a:pPr>
          <a:r>
            <a:rPr lang="en-US" cap="none" sz="2800" b="0" i="0" u="none" baseline="0">
              <a:solidFill>
                <a:srgbClr val="FFFFFF"/>
              </a:solidFill>
            </a:rPr>
            <a:t>アンケートのお願い</a:t>
          </a:r>
        </a:p>
      </xdr:txBody>
    </xdr:sp>
    <xdr:clientData/>
  </xdr:twoCellAnchor>
  <xdr:twoCellAnchor>
    <xdr:from>
      <xdr:col>2</xdr:col>
      <xdr:colOff>304800</xdr:colOff>
      <xdr:row>3</xdr:row>
      <xdr:rowOff>76200</xdr:rowOff>
    </xdr:from>
    <xdr:to>
      <xdr:col>5</xdr:col>
      <xdr:colOff>523875</xdr:colOff>
      <xdr:row>7</xdr:row>
      <xdr:rowOff>38100</xdr:rowOff>
    </xdr:to>
    <xdr:sp>
      <xdr:nvSpPr>
        <xdr:cNvPr id="12" name="角丸四角形 17"/>
        <xdr:cNvSpPr>
          <a:spLocks/>
        </xdr:cNvSpPr>
      </xdr:nvSpPr>
      <xdr:spPr>
        <a:xfrm>
          <a:off x="904875" y="676275"/>
          <a:ext cx="3105150" cy="723900"/>
        </a:xfrm>
        <a:prstGeom prst="roundRect">
          <a:avLst/>
        </a:prstGeom>
        <a:solidFill>
          <a:srgbClr val="208020"/>
        </a:solidFill>
        <a:ln w="25400" cmpd="sng">
          <a:noFill/>
        </a:ln>
      </xdr:spPr>
      <xdr:txBody>
        <a:bodyPr vertOverflow="clip" wrap="square" anchor="ctr"/>
        <a:p>
          <a:pPr algn="ctr">
            <a:defRPr/>
          </a:pPr>
          <a:r>
            <a:rPr lang="en-US" cap="none" sz="2800" b="0" i="0" u="none" baseline="0">
              <a:solidFill>
                <a:srgbClr val="FFFFFF"/>
              </a:solidFill>
            </a:rPr>
            <a:t>アンケートのお願い</a:t>
          </a:r>
        </a:p>
      </xdr:txBody>
    </xdr:sp>
    <xdr:clientData/>
  </xdr:twoCellAnchor>
  <xdr:twoCellAnchor>
    <xdr:from>
      <xdr:col>0</xdr:col>
      <xdr:colOff>152400</xdr:colOff>
      <xdr:row>7</xdr:row>
      <xdr:rowOff>152400</xdr:rowOff>
    </xdr:from>
    <xdr:to>
      <xdr:col>7</xdr:col>
      <xdr:colOff>28575</xdr:colOff>
      <xdr:row>19</xdr:row>
      <xdr:rowOff>9525</xdr:rowOff>
    </xdr:to>
    <xdr:sp>
      <xdr:nvSpPr>
        <xdr:cNvPr id="13" name="正方形/長方形 18"/>
        <xdr:cNvSpPr>
          <a:spLocks/>
        </xdr:cNvSpPr>
      </xdr:nvSpPr>
      <xdr:spPr>
        <a:xfrm>
          <a:off x="152400" y="1514475"/>
          <a:ext cx="6362700" cy="2352675"/>
        </a:xfrm>
        <a:prstGeom prst="rect">
          <a:avLst/>
        </a:prstGeom>
        <a:solidFill>
          <a:srgbClr val="B9CDE5"/>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285750</xdr:colOff>
      <xdr:row>22</xdr:row>
      <xdr:rowOff>85725</xdr:rowOff>
    </xdr:from>
    <xdr:to>
      <xdr:col>6</xdr:col>
      <xdr:colOff>1057275</xdr:colOff>
      <xdr:row>23</xdr:row>
      <xdr:rowOff>352425</xdr:rowOff>
    </xdr:to>
    <xdr:sp>
      <xdr:nvSpPr>
        <xdr:cNvPr id="14" name="角丸四角形 25"/>
        <xdr:cNvSpPr>
          <a:spLocks/>
        </xdr:cNvSpPr>
      </xdr:nvSpPr>
      <xdr:spPr>
        <a:xfrm>
          <a:off x="495300" y="4457700"/>
          <a:ext cx="4772025" cy="457200"/>
        </a:xfrm>
        <a:prstGeom prst="roundRect">
          <a:avLst/>
        </a:prstGeom>
        <a:solidFill>
          <a:srgbClr val="FEFD14"/>
        </a:solidFill>
        <a:ln w="9525" cmpd="sng">
          <a:solidFill>
            <a:srgbClr val="984807"/>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0</xdr:colOff>
      <xdr:row>22</xdr:row>
      <xdr:rowOff>152400</xdr:rowOff>
    </xdr:from>
    <xdr:to>
      <xdr:col>6</xdr:col>
      <xdr:colOff>1819275</xdr:colOff>
      <xdr:row>23</xdr:row>
      <xdr:rowOff>314325</xdr:rowOff>
    </xdr:to>
    <xdr:pic>
      <xdr:nvPicPr>
        <xdr:cNvPr id="15" name="Picture 945"/>
        <xdr:cNvPicPr preferRelativeResize="1">
          <a:picLocks noChangeAspect="1"/>
        </xdr:cNvPicPr>
      </xdr:nvPicPr>
      <xdr:blipFill>
        <a:blip r:embed="rId1"/>
        <a:stretch>
          <a:fillRect/>
        </a:stretch>
      </xdr:blipFill>
      <xdr:spPr>
        <a:xfrm>
          <a:off x="600075" y="4524375"/>
          <a:ext cx="5429250" cy="352425"/>
        </a:xfrm>
        <a:prstGeom prst="rect">
          <a:avLst/>
        </a:prstGeom>
        <a:noFill/>
        <a:ln w="9525" cmpd="sng">
          <a:noFill/>
        </a:ln>
      </xdr:spPr>
    </xdr:pic>
    <xdr:clientData/>
  </xdr:twoCellAnchor>
  <xdr:oneCellAnchor>
    <xdr:from>
      <xdr:col>5</xdr:col>
      <xdr:colOff>171450</xdr:colOff>
      <xdr:row>115</xdr:row>
      <xdr:rowOff>76200</xdr:rowOff>
    </xdr:from>
    <xdr:ext cx="762000" cy="238125"/>
    <xdr:sp>
      <xdr:nvSpPr>
        <xdr:cNvPr id="16" name="正方形/長方形 22"/>
        <xdr:cNvSpPr>
          <a:spLocks/>
        </xdr:cNvSpPr>
      </xdr:nvSpPr>
      <xdr:spPr>
        <a:xfrm>
          <a:off x="3657600" y="22183725"/>
          <a:ext cx="762000" cy="238125"/>
        </a:xfrm>
        <a:prstGeom prst="rect">
          <a:avLst/>
        </a:prstGeom>
        <a:solidFill>
          <a:srgbClr val="E6B9B8"/>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問５以降へ</a:t>
          </a:r>
        </a:p>
      </xdr:txBody>
    </xdr:sp>
    <xdr:clientData/>
  </xdr:oneCellAnchor>
  <xdr:twoCellAnchor editAs="oneCell">
    <xdr:from>
      <xdr:col>6</xdr:col>
      <xdr:colOff>1238250</xdr:colOff>
      <xdr:row>1</xdr:row>
      <xdr:rowOff>152400</xdr:rowOff>
    </xdr:from>
    <xdr:to>
      <xdr:col>6</xdr:col>
      <xdr:colOff>2028825</xdr:colOff>
      <xdr:row>6</xdr:row>
      <xdr:rowOff>104775</xdr:rowOff>
    </xdr:to>
    <xdr:pic>
      <xdr:nvPicPr>
        <xdr:cNvPr id="17" name="図 14" descr="地球環境基金マーク.jpg"/>
        <xdr:cNvPicPr preferRelativeResize="1">
          <a:picLocks noChangeAspect="1"/>
        </xdr:cNvPicPr>
      </xdr:nvPicPr>
      <xdr:blipFill>
        <a:blip r:embed="rId2"/>
        <a:stretch>
          <a:fillRect/>
        </a:stretch>
      </xdr:blipFill>
      <xdr:spPr>
        <a:xfrm>
          <a:off x="5448300" y="371475"/>
          <a:ext cx="790575" cy="904875"/>
        </a:xfrm>
        <a:prstGeom prst="rect">
          <a:avLst/>
        </a:prstGeom>
        <a:noFill/>
        <a:ln w="9525" cmpd="sng">
          <a:noFill/>
        </a:ln>
      </xdr:spPr>
    </xdr:pic>
    <xdr:clientData/>
  </xdr:twoCellAnchor>
  <xdr:twoCellAnchor>
    <xdr:from>
      <xdr:col>0</xdr:col>
      <xdr:colOff>123825</xdr:colOff>
      <xdr:row>0</xdr:row>
      <xdr:rowOff>38100</xdr:rowOff>
    </xdr:from>
    <xdr:to>
      <xdr:col>6</xdr:col>
      <xdr:colOff>1438275</xdr:colOff>
      <xdr:row>2</xdr:row>
      <xdr:rowOff>76200</xdr:rowOff>
    </xdr:to>
    <xdr:sp>
      <xdr:nvSpPr>
        <xdr:cNvPr id="18" name="正方形/長方形 15"/>
        <xdr:cNvSpPr>
          <a:spLocks/>
        </xdr:cNvSpPr>
      </xdr:nvSpPr>
      <xdr:spPr>
        <a:xfrm>
          <a:off x="123825" y="38100"/>
          <a:ext cx="5524500" cy="4476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Calibri"/>
              <a:ea typeface="Calibri"/>
              <a:cs typeface="Calibri"/>
            </a:rPr>
            <a:t>ISO14001</a:t>
          </a:r>
          <a:r>
            <a:rPr lang="en-US" cap="none" sz="1800" b="0" i="0" u="none" baseline="0">
              <a:solidFill>
                <a:srgbClr val="FFFFFF"/>
              </a:solidFill>
            </a:rPr>
            <a:t>認証取得企業の</a:t>
          </a:r>
          <a:r>
            <a:rPr lang="en-US" cap="none" sz="1800" b="0" i="0" u="none" baseline="0">
              <a:solidFill>
                <a:srgbClr val="FFFFFF"/>
              </a:solidFill>
              <a:latin typeface="Calibri"/>
              <a:ea typeface="Calibri"/>
              <a:cs typeface="Calibri"/>
            </a:rPr>
            <a:t>CO2</a:t>
          </a:r>
          <a:r>
            <a:rPr lang="en-US" cap="none" sz="1800" b="0" i="0" u="none" baseline="0">
              <a:solidFill>
                <a:srgbClr val="FFFFFF"/>
              </a:solidFill>
            </a:rPr>
            <a:t>排出量削減に関する調査</a:t>
          </a:r>
        </a:p>
      </xdr:txBody>
    </xdr:sp>
    <xdr:clientData/>
  </xdr:twoCellAnchor>
  <xdr:twoCellAnchor>
    <xdr:from>
      <xdr:col>3</xdr:col>
      <xdr:colOff>895350</xdr:colOff>
      <xdr:row>206</xdr:row>
      <xdr:rowOff>66675</xdr:rowOff>
    </xdr:from>
    <xdr:to>
      <xdr:col>6</xdr:col>
      <xdr:colOff>514350</xdr:colOff>
      <xdr:row>207</xdr:row>
      <xdr:rowOff>123825</xdr:rowOff>
    </xdr:to>
    <xdr:sp>
      <xdr:nvSpPr>
        <xdr:cNvPr id="19" name="テキスト ボックス 26"/>
        <xdr:cNvSpPr txBox="1">
          <a:spLocks noChangeArrowheads="1"/>
        </xdr:cNvSpPr>
      </xdr:nvSpPr>
      <xdr:spPr>
        <a:xfrm>
          <a:off x="2162175" y="40557450"/>
          <a:ext cx="256222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売上高当たり、あるいは生産高当たりの</a:t>
          </a:r>
          <a:r>
            <a:rPr lang="en-US" cap="none" sz="900" b="0" i="0" u="none" baseline="0">
              <a:solidFill>
                <a:srgbClr val="000000"/>
              </a:solidFill>
              <a:latin typeface="Calibri"/>
              <a:ea typeface="Calibri"/>
              <a:cs typeface="Calibri"/>
            </a:rPr>
            <a:t>CO</a:t>
          </a:r>
          <a:r>
            <a:rPr lang="en-US" cap="none" sz="900" b="0" i="0" u="none" baseline="-25000">
              <a:solidFill>
                <a:srgbClr val="000000"/>
              </a:solidFill>
              <a:latin typeface="Calibri"/>
              <a:ea typeface="Calibri"/>
              <a:cs typeface="Calibri"/>
            </a:rPr>
            <a:t>2</a:t>
          </a:r>
          <a:r>
            <a:rPr lang="en-US" cap="none" sz="900" b="0" i="0" u="none" baseline="0">
              <a:solidFill>
                <a:srgbClr val="000000"/>
              </a:solidFill>
              <a:latin typeface="ＭＳ Ｐゴシック"/>
              <a:ea typeface="ＭＳ Ｐゴシック"/>
              <a:cs typeface="ＭＳ Ｐゴシック"/>
            </a:rPr>
            <a:t>排出量
</a:t>
          </a:r>
        </a:p>
      </xdr:txBody>
    </xdr:sp>
    <xdr:clientData/>
  </xdr:twoCellAnchor>
  <xdr:twoCellAnchor editAs="oneCell">
    <xdr:from>
      <xdr:col>0</xdr:col>
      <xdr:colOff>95250</xdr:colOff>
      <xdr:row>8</xdr:row>
      <xdr:rowOff>66675</xdr:rowOff>
    </xdr:from>
    <xdr:to>
      <xdr:col>6</xdr:col>
      <xdr:colOff>2171700</xdr:colOff>
      <xdr:row>18</xdr:row>
      <xdr:rowOff>76200</xdr:rowOff>
    </xdr:to>
    <xdr:pic>
      <xdr:nvPicPr>
        <xdr:cNvPr id="20" name="Picture 1341"/>
        <xdr:cNvPicPr preferRelativeResize="1">
          <a:picLocks noChangeAspect="1"/>
        </xdr:cNvPicPr>
      </xdr:nvPicPr>
      <xdr:blipFill>
        <a:blip r:embed="rId3"/>
        <a:stretch>
          <a:fillRect/>
        </a:stretch>
      </xdr:blipFill>
      <xdr:spPr>
        <a:xfrm>
          <a:off x="95250" y="1600200"/>
          <a:ext cx="6286500" cy="2143125"/>
        </a:xfrm>
        <a:prstGeom prst="rect">
          <a:avLst/>
        </a:prstGeom>
        <a:noFill/>
        <a:ln w="9525" cmpd="sng">
          <a:noFill/>
        </a:ln>
      </xdr:spPr>
    </xdr:pic>
    <xdr:clientData/>
  </xdr:twoCellAnchor>
  <xdr:twoCellAnchor>
    <xdr:from>
      <xdr:col>6</xdr:col>
      <xdr:colOff>962025</xdr:colOff>
      <xdr:row>63</xdr:row>
      <xdr:rowOff>66675</xdr:rowOff>
    </xdr:from>
    <xdr:to>
      <xdr:col>6</xdr:col>
      <xdr:colOff>1076325</xdr:colOff>
      <xdr:row>65</xdr:row>
      <xdr:rowOff>152400</xdr:rowOff>
    </xdr:to>
    <xdr:sp>
      <xdr:nvSpPr>
        <xdr:cNvPr id="21" name="AutoShape 232"/>
        <xdr:cNvSpPr>
          <a:spLocks/>
        </xdr:cNvSpPr>
      </xdr:nvSpPr>
      <xdr:spPr>
        <a:xfrm>
          <a:off x="5172075" y="11639550"/>
          <a:ext cx="114300" cy="466725"/>
        </a:xfrm>
        <a:prstGeom prst="rightBrace">
          <a:avLst>
            <a:gd name="adj1" fmla="val -46722"/>
            <a:gd name="adj2" fmla="val -2348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1038225</xdr:colOff>
      <xdr:row>84</xdr:row>
      <xdr:rowOff>0</xdr:rowOff>
    </xdr:from>
    <xdr:to>
      <xdr:col>6</xdr:col>
      <xdr:colOff>1152525</xdr:colOff>
      <xdr:row>86</xdr:row>
      <xdr:rowOff>85725</xdr:rowOff>
    </xdr:to>
    <xdr:sp>
      <xdr:nvSpPr>
        <xdr:cNvPr id="22" name="AutoShape 232"/>
        <xdr:cNvSpPr>
          <a:spLocks/>
        </xdr:cNvSpPr>
      </xdr:nvSpPr>
      <xdr:spPr>
        <a:xfrm>
          <a:off x="5248275" y="15821025"/>
          <a:ext cx="114300" cy="466725"/>
        </a:xfrm>
        <a:prstGeom prst="rightBrace">
          <a:avLst>
            <a:gd name="adj1" fmla="val -46722"/>
            <a:gd name="adj2" fmla="val -2348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f@smf.gr.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3"/>
  <sheetViews>
    <sheetView showGridLines="0" showRowColHeaders="0" tabSelected="1" zoomScaleSheetLayoutView="100" zoomScalePageLayoutView="0" workbookViewId="0" topLeftCell="A1">
      <selection activeCell="A1" sqref="A1"/>
    </sheetView>
  </sheetViews>
  <sheetFormatPr defaultColWidth="9.140625" defaultRowHeight="15"/>
  <cols>
    <col min="1" max="1" width="3.140625" style="0" customWidth="1"/>
    <col min="2" max="2" width="5.8515625" style="0" customWidth="1"/>
    <col min="3" max="3" width="10.00390625" style="0" customWidth="1"/>
    <col min="4" max="4" width="27.57421875" style="0" customWidth="1"/>
    <col min="5" max="5" width="5.7109375" style="0" customWidth="1"/>
    <col min="6" max="6" width="10.8515625" style="0" customWidth="1"/>
    <col min="7" max="7" width="34.140625" style="0" customWidth="1"/>
    <col min="8" max="8" width="2.8515625" style="0" customWidth="1"/>
    <col min="9" max="10" width="9.7109375" style="0" hidden="1" customWidth="1"/>
    <col min="11" max="11" width="15.140625" style="0" hidden="1" customWidth="1"/>
    <col min="12" max="12" width="15.421875" style="0" hidden="1" customWidth="1"/>
    <col min="13" max="14" width="9.00390625" style="0" hidden="1" customWidth="1"/>
    <col min="15" max="15" width="9.00390625" style="0" customWidth="1"/>
  </cols>
  <sheetData>
    <row r="1" spans="1:14" ht="17.25">
      <c r="A1" s="30"/>
      <c r="C1" s="5"/>
      <c r="J1" s="13" t="s">
        <v>131</v>
      </c>
      <c r="K1" s="13" t="s">
        <v>132</v>
      </c>
      <c r="L1" s="13" t="s">
        <v>133</v>
      </c>
      <c r="M1" s="13" t="s">
        <v>134</v>
      </c>
      <c r="N1" s="13" t="s">
        <v>135</v>
      </c>
    </row>
    <row r="2" spans="10:14" ht="15">
      <c r="J2" t="s">
        <v>116</v>
      </c>
      <c r="K2" t="s">
        <v>123</v>
      </c>
      <c r="L2" s="28" t="s">
        <v>231</v>
      </c>
      <c r="M2" t="s">
        <v>126</v>
      </c>
      <c r="N2" t="s">
        <v>128</v>
      </c>
    </row>
    <row r="3" spans="10:14" s="28" customFormat="1" ht="15">
      <c r="J3" t="s">
        <v>117</v>
      </c>
      <c r="K3" s="28" t="s">
        <v>210</v>
      </c>
      <c r="L3" s="28" t="s">
        <v>232</v>
      </c>
      <c r="M3" t="s">
        <v>127</v>
      </c>
      <c r="N3" t="s">
        <v>130</v>
      </c>
    </row>
    <row r="4" spans="10:14" s="28" customFormat="1" ht="15">
      <c r="J4" t="s">
        <v>118</v>
      </c>
      <c r="K4" s="28" t="s">
        <v>211</v>
      </c>
      <c r="L4" s="28" t="s">
        <v>233</v>
      </c>
      <c r="M4" t="s">
        <v>125</v>
      </c>
      <c r="N4" t="s">
        <v>129</v>
      </c>
    </row>
    <row r="5" spans="10:14" s="28" customFormat="1" ht="15">
      <c r="J5" s="28" t="s">
        <v>250</v>
      </c>
      <c r="K5" s="28" t="s">
        <v>212</v>
      </c>
      <c r="L5" s="28" t="s">
        <v>234</v>
      </c>
      <c r="M5"/>
      <c r="N5"/>
    </row>
    <row r="6" spans="10:14" s="28" customFormat="1" ht="15">
      <c r="J6" s="28" t="s">
        <v>251</v>
      </c>
      <c r="K6" s="28" t="s">
        <v>213</v>
      </c>
      <c r="L6" s="28" t="s">
        <v>235</v>
      </c>
      <c r="M6"/>
      <c r="N6"/>
    </row>
    <row r="7" spans="10:11" ht="15">
      <c r="J7" t="s">
        <v>119</v>
      </c>
      <c r="K7" s="28" t="s">
        <v>214</v>
      </c>
    </row>
    <row r="8" spans="10:11" ht="13.5">
      <c r="J8" t="s">
        <v>120</v>
      </c>
      <c r="K8" s="28" t="s">
        <v>215</v>
      </c>
    </row>
    <row r="9" spans="2:11" ht="15">
      <c r="B9" s="26" t="s">
        <v>0</v>
      </c>
      <c r="C9" s="69" t="s">
        <v>208</v>
      </c>
      <c r="D9" s="69"/>
      <c r="E9" s="69"/>
      <c r="F9" s="69"/>
      <c r="G9" s="69"/>
      <c r="J9" t="s">
        <v>121</v>
      </c>
      <c r="K9" s="28" t="s">
        <v>216</v>
      </c>
    </row>
    <row r="10" spans="2:11" ht="21.75" customHeight="1">
      <c r="B10" s="26"/>
      <c r="C10" s="69"/>
      <c r="D10" s="69"/>
      <c r="E10" s="69"/>
      <c r="F10" s="69"/>
      <c r="G10" s="69"/>
      <c r="J10" t="s">
        <v>122</v>
      </c>
      <c r="K10" s="28" t="s">
        <v>217</v>
      </c>
    </row>
    <row r="11" spans="2:11" ht="15">
      <c r="B11" s="26" t="s">
        <v>0</v>
      </c>
      <c r="C11" s="69" t="s">
        <v>139</v>
      </c>
      <c r="D11" s="69"/>
      <c r="E11" s="69"/>
      <c r="F11" s="69"/>
      <c r="G11" s="69"/>
      <c r="K11" s="28" t="s">
        <v>218</v>
      </c>
    </row>
    <row r="12" spans="2:11" ht="21.75" customHeight="1">
      <c r="B12" s="26"/>
      <c r="C12" s="69"/>
      <c r="D12" s="69"/>
      <c r="E12" s="69"/>
      <c r="F12" s="69"/>
      <c r="G12" s="69"/>
      <c r="K12" s="28" t="s">
        <v>219</v>
      </c>
    </row>
    <row r="13" spans="2:11" ht="13.5" customHeight="1">
      <c r="B13" s="26" t="s">
        <v>0</v>
      </c>
      <c r="C13" s="69" t="s">
        <v>140</v>
      </c>
      <c r="D13" s="69"/>
      <c r="E13" s="69"/>
      <c r="F13" s="69"/>
      <c r="G13" s="69"/>
      <c r="K13" s="28" t="s">
        <v>220</v>
      </c>
    </row>
    <row r="14" spans="2:11" ht="21" customHeight="1">
      <c r="B14" s="26"/>
      <c r="C14" s="69"/>
      <c r="D14" s="69"/>
      <c r="E14" s="69"/>
      <c r="F14" s="69"/>
      <c r="G14" s="69"/>
      <c r="K14" s="28" t="s">
        <v>221</v>
      </c>
    </row>
    <row r="15" spans="2:11" ht="13.5" customHeight="1">
      <c r="B15" s="26" t="s">
        <v>0</v>
      </c>
      <c r="C15" s="69" t="s">
        <v>141</v>
      </c>
      <c r="D15" s="69"/>
      <c r="E15" s="69"/>
      <c r="F15" s="69"/>
      <c r="G15" s="69"/>
      <c r="K15" s="28" t="s">
        <v>222</v>
      </c>
    </row>
    <row r="16" spans="2:11" ht="18" customHeight="1">
      <c r="B16" s="26"/>
      <c r="C16" s="69"/>
      <c r="D16" s="69"/>
      <c r="E16" s="69"/>
      <c r="F16" s="69"/>
      <c r="G16" s="69"/>
      <c r="K16" s="28" t="s">
        <v>223</v>
      </c>
    </row>
    <row r="17" spans="2:11" ht="13.5" customHeight="1">
      <c r="B17" s="26" t="s">
        <v>0</v>
      </c>
      <c r="C17" s="69" t="s">
        <v>142</v>
      </c>
      <c r="D17" s="69"/>
      <c r="E17" s="69"/>
      <c r="F17" s="69"/>
      <c r="G17" s="69"/>
      <c r="K17" s="28" t="s">
        <v>224</v>
      </c>
    </row>
    <row r="18" spans="2:11" ht="15">
      <c r="B18" s="21"/>
      <c r="C18" s="69"/>
      <c r="D18" s="69"/>
      <c r="E18" s="69"/>
      <c r="F18" s="69"/>
      <c r="G18" s="69"/>
      <c r="K18" s="28" t="s">
        <v>225</v>
      </c>
    </row>
    <row r="19" ht="15">
      <c r="K19" s="28" t="s">
        <v>226</v>
      </c>
    </row>
    <row r="20" ht="13.5">
      <c r="K20" s="28" t="s">
        <v>227</v>
      </c>
    </row>
    <row r="21" spans="2:11" ht="13.5" customHeight="1">
      <c r="B21" t="s">
        <v>1</v>
      </c>
      <c r="F21" s="35"/>
      <c r="K21" s="28" t="s">
        <v>228</v>
      </c>
    </row>
    <row r="22" spans="3:11" ht="13.5">
      <c r="C22" s="28" t="s">
        <v>209</v>
      </c>
      <c r="K22" s="28" t="s">
        <v>229</v>
      </c>
    </row>
    <row r="23" ht="15">
      <c r="K23" s="28" t="s">
        <v>230</v>
      </c>
    </row>
    <row r="24" spans="3:11" ht="30" customHeight="1">
      <c r="C24" s="70" t="s">
        <v>162</v>
      </c>
      <c r="D24" s="70"/>
      <c r="E24" s="70"/>
      <c r="F24" s="70"/>
      <c r="G24" s="71"/>
      <c r="K24" s="28" t="s">
        <v>124</v>
      </c>
    </row>
    <row r="25" spans="3:11" ht="13.5">
      <c r="C25" s="28" t="s">
        <v>166</v>
      </c>
      <c r="D25" s="44" t="s">
        <v>167</v>
      </c>
      <c r="F25" s="35"/>
      <c r="K25" s="28" t="s">
        <v>125</v>
      </c>
    </row>
    <row r="26" s="28" customFormat="1" ht="13.5">
      <c r="D26" s="44" t="s">
        <v>248</v>
      </c>
    </row>
    <row r="27" s="28" customFormat="1" ht="13.5">
      <c r="D27" s="44" t="s">
        <v>168</v>
      </c>
    </row>
    <row r="28" spans="3:4" s="28" customFormat="1" ht="13.5">
      <c r="C28" s="43" t="s">
        <v>164</v>
      </c>
      <c r="D28" s="44" t="s">
        <v>247</v>
      </c>
    </row>
    <row r="29" s="28" customFormat="1" ht="13.5">
      <c r="D29" s="44" t="s">
        <v>249</v>
      </c>
    </row>
    <row r="30" s="28" customFormat="1" ht="13.5">
      <c r="D30" s="42"/>
    </row>
    <row r="31" spans="2:3" ht="21" customHeight="1">
      <c r="B31" s="26" t="s">
        <v>0</v>
      </c>
      <c r="C31" t="s">
        <v>115</v>
      </c>
    </row>
    <row r="32" ht="13.5">
      <c r="C32" t="s">
        <v>143</v>
      </c>
    </row>
    <row r="33" ht="13.5">
      <c r="C33" t="s">
        <v>144</v>
      </c>
    </row>
    <row r="35" spans="2:3" ht="13.5">
      <c r="B35" s="26" t="s">
        <v>2</v>
      </c>
      <c r="C35" t="s">
        <v>3</v>
      </c>
    </row>
    <row r="37" spans="2:5" ht="13.5">
      <c r="B37" t="s">
        <v>4</v>
      </c>
      <c r="D37" s="40"/>
      <c r="E37" s="22" t="s">
        <v>136</v>
      </c>
    </row>
    <row r="38" ht="3.75" customHeight="1"/>
    <row r="39" spans="2:5" ht="13.5">
      <c r="B39" t="s">
        <v>5</v>
      </c>
      <c r="D39" s="40"/>
      <c r="E39" s="22" t="s">
        <v>136</v>
      </c>
    </row>
    <row r="40" spans="4:7" ht="13.5">
      <c r="D40" s="27"/>
      <c r="E40" s="63"/>
      <c r="F40" s="63"/>
      <c r="G40" s="20"/>
    </row>
    <row r="41" ht="3.75" customHeight="1"/>
    <row r="42" spans="2:5" ht="13.5">
      <c r="B42" t="s">
        <v>6</v>
      </c>
      <c r="D42" s="40"/>
      <c r="E42" s="22" t="s">
        <v>136</v>
      </c>
    </row>
    <row r="43" ht="3.75" customHeight="1"/>
    <row r="44" spans="2:5" ht="13.5">
      <c r="B44" t="s">
        <v>7</v>
      </c>
      <c r="D44" s="40"/>
      <c r="E44" s="22" t="s">
        <v>136</v>
      </c>
    </row>
    <row r="45" ht="13.5">
      <c r="D45" s="27"/>
    </row>
    <row r="46" spans="2:7" ht="3.75" customHeight="1">
      <c r="B46" s="2"/>
      <c r="C46" s="2"/>
      <c r="D46" s="3"/>
      <c r="E46" s="2"/>
      <c r="F46" s="4"/>
      <c r="G46" s="4"/>
    </row>
    <row r="47" spans="2:5" ht="13.5">
      <c r="B47" s="69" t="s">
        <v>137</v>
      </c>
      <c r="C47" s="63"/>
      <c r="D47" s="40"/>
      <c r="E47" s="22" t="s">
        <v>136</v>
      </c>
    </row>
    <row r="48" spans="2:7" ht="13.5">
      <c r="B48" s="2" t="s">
        <v>138</v>
      </c>
      <c r="C48" s="2"/>
      <c r="D48" s="3"/>
      <c r="E48" s="2"/>
      <c r="F48" s="4"/>
      <c r="G48" s="4"/>
    </row>
    <row r="49" spans="2:15" ht="13.5">
      <c r="B49" s="2"/>
      <c r="C49" s="2"/>
      <c r="D49" s="3"/>
      <c r="E49" s="2"/>
      <c r="F49" s="4"/>
      <c r="G49" s="4"/>
      <c r="M49" s="3"/>
      <c r="N49" s="2"/>
      <c r="O49" s="4"/>
    </row>
    <row r="50" ht="13.5">
      <c r="B50" t="s">
        <v>8</v>
      </c>
    </row>
    <row r="51" spans="2:7" ht="13.5">
      <c r="B51" s="37" t="s">
        <v>9</v>
      </c>
      <c r="C51" s="74"/>
      <c r="D51" s="75"/>
      <c r="E51" s="37" t="s">
        <v>10</v>
      </c>
      <c r="F51" s="78"/>
      <c r="G51" s="78"/>
    </row>
    <row r="52" spans="2:7" ht="13.5">
      <c r="B52" s="37" t="s">
        <v>11</v>
      </c>
      <c r="C52" s="74"/>
      <c r="D52" s="75"/>
      <c r="E52" s="37" t="s">
        <v>12</v>
      </c>
      <c r="F52" s="78"/>
      <c r="G52" s="78"/>
    </row>
    <row r="53" spans="2:7" ht="13.5">
      <c r="B53" s="37" t="s">
        <v>87</v>
      </c>
      <c r="C53" s="39" t="s">
        <v>85</v>
      </c>
      <c r="D53" s="40"/>
      <c r="E53" s="37" t="s">
        <v>165</v>
      </c>
      <c r="F53" s="72"/>
      <c r="G53" s="73"/>
    </row>
    <row r="54" spans="2:7" ht="13.5" customHeight="1">
      <c r="B54" s="2"/>
      <c r="C54" s="2"/>
      <c r="D54" s="3"/>
      <c r="E54" s="2"/>
      <c r="F54" s="4"/>
      <c r="G54" s="4"/>
    </row>
    <row r="55" spans="2:7" ht="13.5" customHeight="1">
      <c r="B55" s="2"/>
      <c r="C55" s="2"/>
      <c r="D55" s="3"/>
      <c r="E55" s="2"/>
      <c r="F55" s="4"/>
      <c r="G55" s="4"/>
    </row>
    <row r="56" spans="2:7" s="28" customFormat="1" ht="13.5" customHeight="1">
      <c r="B56" s="2"/>
      <c r="C56" s="2"/>
      <c r="D56" s="3"/>
      <c r="E56" s="2"/>
      <c r="F56" s="4"/>
      <c r="G56" s="4"/>
    </row>
    <row r="57" spans="2:7" ht="13.5" customHeight="1">
      <c r="B57" s="2"/>
      <c r="C57" s="2"/>
      <c r="D57" s="3"/>
      <c r="E57" s="2"/>
      <c r="F57" s="4"/>
      <c r="G57" s="4"/>
    </row>
    <row r="58" ht="13.5" customHeight="1">
      <c r="C58" t="s">
        <v>13</v>
      </c>
    </row>
    <row r="59" ht="21" customHeight="1">
      <c r="B59" s="5" t="s">
        <v>86</v>
      </c>
    </row>
    <row r="60" spans="2:9" ht="27" customHeight="1">
      <c r="B60" s="36" t="s">
        <v>14</v>
      </c>
      <c r="C60" s="64" t="s">
        <v>245</v>
      </c>
      <c r="D60" s="65"/>
      <c r="E60" s="65"/>
      <c r="F60" s="65"/>
      <c r="G60" s="66"/>
      <c r="I60">
        <f>A!AA1</f>
        <v>0</v>
      </c>
    </row>
    <row r="61" spans="2:7" ht="13.5" customHeight="1">
      <c r="B61" s="2"/>
      <c r="C61" s="6"/>
      <c r="D61" s="7"/>
      <c r="E61" s="7"/>
      <c r="F61" s="7"/>
      <c r="G61" s="7"/>
    </row>
    <row r="62" ht="15">
      <c r="C62" t="s">
        <v>15</v>
      </c>
    </row>
    <row r="63" ht="15">
      <c r="C63" t="s">
        <v>16</v>
      </c>
    </row>
    <row r="64" ht="15">
      <c r="C64" t="s">
        <v>17</v>
      </c>
    </row>
    <row r="65" ht="15">
      <c r="C65" t="s">
        <v>18</v>
      </c>
    </row>
    <row r="66" spans="3:7" ht="15">
      <c r="C66" t="s">
        <v>19</v>
      </c>
      <c r="D66" s="67"/>
      <c r="E66" s="67"/>
      <c r="F66" s="67"/>
      <c r="G66" s="67"/>
    </row>
    <row r="67" spans="3:7" ht="15">
      <c r="C67" s="33"/>
      <c r="D67" s="32"/>
      <c r="E67" s="32"/>
      <c r="F67" s="32"/>
      <c r="G67" s="32"/>
    </row>
    <row r="68" spans="3:7" ht="13.5">
      <c r="C68" s="33"/>
      <c r="D68" s="32"/>
      <c r="E68" s="32"/>
      <c r="F68" s="32"/>
      <c r="G68" s="32"/>
    </row>
    <row r="69" spans="3:7" ht="13.5">
      <c r="C69" s="33"/>
      <c r="D69" s="33"/>
      <c r="E69" s="33"/>
      <c r="F69" s="33"/>
      <c r="G69" s="33"/>
    </row>
    <row r="70" spans="2:9" ht="27" customHeight="1">
      <c r="B70" s="36" t="s">
        <v>88</v>
      </c>
      <c r="C70" s="64" t="s">
        <v>236</v>
      </c>
      <c r="D70" s="65"/>
      <c r="E70" s="65"/>
      <c r="F70" s="65"/>
      <c r="G70" s="66"/>
      <c r="I70">
        <f>A!AC1</f>
        <v>0</v>
      </c>
    </row>
    <row r="72" ht="15">
      <c r="C72" t="s">
        <v>20</v>
      </c>
    </row>
    <row r="73" ht="15">
      <c r="C73" t="s">
        <v>21</v>
      </c>
    </row>
    <row r="74" ht="15">
      <c r="C74" t="s">
        <v>22</v>
      </c>
    </row>
    <row r="75" ht="15">
      <c r="C75" t="s">
        <v>23</v>
      </c>
    </row>
    <row r="76" ht="15">
      <c r="C76" t="s">
        <v>24</v>
      </c>
    </row>
    <row r="77" spans="3:7" ht="15">
      <c r="C77" t="s">
        <v>25</v>
      </c>
      <c r="D77" s="67"/>
      <c r="E77" s="67"/>
      <c r="F77" s="67"/>
      <c r="G77" s="67"/>
    </row>
    <row r="78" spans="3:7" ht="15">
      <c r="C78" s="33"/>
      <c r="D78" s="32"/>
      <c r="E78" s="32"/>
      <c r="F78" s="32"/>
      <c r="G78" s="32"/>
    </row>
    <row r="79" spans="3:7" ht="13.5">
      <c r="C79" s="33"/>
      <c r="D79" s="32"/>
      <c r="E79" s="32"/>
      <c r="F79" s="32"/>
      <c r="G79" s="32"/>
    </row>
    <row r="81" spans="2:9" ht="27" customHeight="1">
      <c r="B81" s="36" t="s">
        <v>89</v>
      </c>
      <c r="C81" s="64" t="s">
        <v>90</v>
      </c>
      <c r="D81" s="65"/>
      <c r="E81" s="65"/>
      <c r="F81" s="65"/>
      <c r="G81" s="66"/>
      <c r="I81">
        <f>A!AE1</f>
        <v>0</v>
      </c>
    </row>
    <row r="83" ht="15">
      <c r="C83" t="s">
        <v>26</v>
      </c>
    </row>
    <row r="84" ht="15">
      <c r="C84" t="s">
        <v>27</v>
      </c>
    </row>
    <row r="85" ht="15">
      <c r="C85" t="s">
        <v>28</v>
      </c>
    </row>
    <row r="86" ht="15">
      <c r="C86" t="s">
        <v>18</v>
      </c>
    </row>
    <row r="87" spans="3:7" ht="15">
      <c r="C87" t="s">
        <v>19</v>
      </c>
      <c r="D87" s="67"/>
      <c r="E87" s="67"/>
      <c r="F87" s="67"/>
      <c r="G87" s="67"/>
    </row>
    <row r="92" spans="2:7" ht="27" customHeight="1">
      <c r="B92" s="36" t="s">
        <v>152</v>
      </c>
      <c r="C92" s="64" t="s">
        <v>153</v>
      </c>
      <c r="D92" s="65"/>
      <c r="E92" s="65"/>
      <c r="F92" s="65"/>
      <c r="G92" s="66"/>
    </row>
    <row r="93" spans="3:9" ht="15">
      <c r="C93" t="s">
        <v>154</v>
      </c>
      <c r="I93" s="17">
        <f>IF(A!AG1=TRUE,1,0)</f>
        <v>0</v>
      </c>
    </row>
    <row r="94" spans="3:9" ht="15">
      <c r="C94" t="s">
        <v>155</v>
      </c>
      <c r="I94" s="17">
        <f>IF(A!AH1=TRUE,1,0)</f>
        <v>0</v>
      </c>
    </row>
    <row r="95" spans="3:9" ht="15">
      <c r="C95" t="s">
        <v>156</v>
      </c>
      <c r="I95" s="17">
        <f>IF(A!AI1=TRUE,1,0)</f>
        <v>0</v>
      </c>
    </row>
    <row r="96" spans="3:9" ht="15">
      <c r="C96" t="s">
        <v>157</v>
      </c>
      <c r="I96" s="17">
        <f>IF(A!AJ1=TRUE,1,0)</f>
        <v>0</v>
      </c>
    </row>
    <row r="97" spans="3:9" ht="15">
      <c r="C97" t="s">
        <v>158</v>
      </c>
      <c r="I97" s="17">
        <f>IF(A!AK1=TRUE,1,0)</f>
        <v>0</v>
      </c>
    </row>
    <row r="98" spans="3:9" ht="15">
      <c r="C98" t="s">
        <v>159</v>
      </c>
      <c r="I98" s="17">
        <f>IF(A!AL1=TRUE,1,0)</f>
        <v>0</v>
      </c>
    </row>
    <row r="99" spans="3:9" ht="15">
      <c r="C99" t="s">
        <v>160</v>
      </c>
      <c r="D99" s="67"/>
      <c r="E99" s="67"/>
      <c r="F99" s="67"/>
      <c r="G99" s="67"/>
      <c r="I99" s="17">
        <f>IF(A!AM1=TRUE,1,0)</f>
        <v>0</v>
      </c>
    </row>
    <row r="100" spans="3:9" ht="15">
      <c r="C100" s="23"/>
      <c r="I100">
        <f>SUM(I93:I99)</f>
        <v>0</v>
      </c>
    </row>
    <row r="113" ht="21" customHeight="1">
      <c r="B113" s="5" t="s">
        <v>206</v>
      </c>
    </row>
    <row r="114" spans="2:7" ht="27" customHeight="1">
      <c r="B114" s="36" t="s">
        <v>91</v>
      </c>
      <c r="C114" s="64" t="s">
        <v>237</v>
      </c>
      <c r="D114" s="65"/>
      <c r="E114" s="65"/>
      <c r="F114" s="65"/>
      <c r="G114" s="66"/>
    </row>
    <row r="115" ht="15">
      <c r="I115">
        <f>A!AO1</f>
        <v>0</v>
      </c>
    </row>
    <row r="116" ht="15">
      <c r="C116" s="28" t="s">
        <v>202</v>
      </c>
    </row>
    <row r="117" ht="15">
      <c r="C117" s="28" t="s">
        <v>203</v>
      </c>
    </row>
    <row r="118" ht="15">
      <c r="C118" s="28" t="s">
        <v>204</v>
      </c>
    </row>
    <row r="119" ht="15">
      <c r="C119" s="28" t="s">
        <v>205</v>
      </c>
    </row>
    <row r="120" spans="3:7" ht="15">
      <c r="C120" t="s">
        <v>19</v>
      </c>
      <c r="D120" s="90"/>
      <c r="E120" s="90"/>
      <c r="F120" s="90"/>
      <c r="G120" s="41"/>
    </row>
    <row r="121" spans="3:7" ht="15">
      <c r="C121" s="33"/>
      <c r="D121" s="68"/>
      <c r="E121" s="68"/>
      <c r="F121" s="68"/>
      <c r="G121" s="68"/>
    </row>
    <row r="122" spans="3:7" ht="15">
      <c r="C122" s="33"/>
      <c r="D122" s="33"/>
      <c r="E122" s="33"/>
      <c r="F122" s="33"/>
      <c r="G122" s="33"/>
    </row>
    <row r="123" spans="3:7" ht="13.5">
      <c r="C123" s="33"/>
      <c r="D123" s="33"/>
      <c r="E123" s="33"/>
      <c r="F123" s="33"/>
      <c r="G123" s="33"/>
    </row>
    <row r="125" spans="2:7" ht="27" customHeight="1">
      <c r="B125" s="36" t="s">
        <v>92</v>
      </c>
      <c r="C125" s="64" t="s">
        <v>201</v>
      </c>
      <c r="D125" s="65"/>
      <c r="E125" s="65"/>
      <c r="F125" s="65"/>
      <c r="G125" s="66"/>
    </row>
    <row r="126" ht="15">
      <c r="C126" s="61">
        <f>IF($I$115&gt;2,"　　　　　　　　本項目は回答不要です","")</f>
      </c>
    </row>
    <row r="127" spans="3:9" ht="15">
      <c r="C127" t="s">
        <v>29</v>
      </c>
      <c r="I127" s="17">
        <f>IF(A!AQ1=TRUE,1,0)</f>
        <v>0</v>
      </c>
    </row>
    <row r="128" spans="3:9" ht="15">
      <c r="C128" t="s">
        <v>145</v>
      </c>
      <c r="I128" s="17">
        <f>IF(A!AR1=TRUE,1,0)</f>
        <v>0</v>
      </c>
    </row>
    <row r="129" spans="3:9" ht="15">
      <c r="C129" t="s">
        <v>146</v>
      </c>
      <c r="I129" s="17">
        <f>IF(A!AS1=TRUE,1,0)</f>
        <v>0</v>
      </c>
    </row>
    <row r="130" spans="3:9" ht="15">
      <c r="C130" t="s">
        <v>147</v>
      </c>
      <c r="I130" s="17">
        <f>IF(A!AT1=TRUE,1,0)</f>
        <v>0</v>
      </c>
    </row>
    <row r="131" spans="3:9" ht="15">
      <c r="C131" t="s">
        <v>148</v>
      </c>
      <c r="I131" s="17">
        <f>IF(A!AU1=TRUE,1,0)</f>
        <v>0</v>
      </c>
    </row>
    <row r="132" spans="3:9" ht="15">
      <c r="C132" s="28" t="s">
        <v>246</v>
      </c>
      <c r="I132" s="17">
        <f>IF(A!AV1=TRUE,1,0)</f>
        <v>0</v>
      </c>
    </row>
    <row r="133" spans="3:9" ht="15">
      <c r="C133" t="s">
        <v>149</v>
      </c>
      <c r="I133" s="17">
        <f>IF(A!AW1=TRUE,1,0)</f>
        <v>0</v>
      </c>
    </row>
    <row r="134" spans="3:9" ht="15">
      <c r="C134" s="28" t="s">
        <v>238</v>
      </c>
      <c r="I134" s="17">
        <f>IF(A!AX1=TRUE,1,0)</f>
        <v>0</v>
      </c>
    </row>
    <row r="135" spans="3:9" ht="15">
      <c r="C135" t="s">
        <v>150</v>
      </c>
      <c r="D135" s="24"/>
      <c r="E135" s="24"/>
      <c r="F135" s="24"/>
      <c r="G135" s="24"/>
      <c r="I135" s="17">
        <f>IF(A!AY1=TRUE,1,0)</f>
        <v>0</v>
      </c>
    </row>
    <row r="136" spans="3:9" ht="15">
      <c r="C136" s="18" t="s">
        <v>151</v>
      </c>
      <c r="D136" s="67"/>
      <c r="E136" s="67"/>
      <c r="F136" s="67"/>
      <c r="G136" s="67"/>
      <c r="I136" s="17">
        <f>IF(A!AZ1=TRUE,1,0)</f>
        <v>0</v>
      </c>
    </row>
    <row r="137" spans="3:9" ht="15">
      <c r="C137" s="23">
        <f>IF(I137&gt;3,"回答数が超過しています！","")</f>
      </c>
      <c r="I137" s="18">
        <f>SUM(I127:I136)</f>
        <v>0</v>
      </c>
    </row>
    <row r="138" spans="3:9" ht="13.5">
      <c r="C138" s="23"/>
      <c r="I138" s="18"/>
    </row>
    <row r="139" ht="13.5">
      <c r="I139" s="18"/>
    </row>
    <row r="140" spans="2:9" ht="27" customHeight="1">
      <c r="B140" s="36" t="s">
        <v>96</v>
      </c>
      <c r="C140" s="64" t="s">
        <v>94</v>
      </c>
      <c r="D140" s="65"/>
      <c r="E140" s="65"/>
      <c r="F140" s="65"/>
      <c r="G140" s="66"/>
      <c r="I140" s="18"/>
    </row>
    <row r="141" spans="3:9" ht="13.5">
      <c r="C141" s="61">
        <f>IF($I$115&gt;2,"　　　　　　　　本項目は回答不要です","")</f>
      </c>
      <c r="I141" s="18"/>
    </row>
    <row r="142" spans="3:9" ht="15">
      <c r="C142" s="28" t="s">
        <v>199</v>
      </c>
      <c r="I142" s="17">
        <f>IF(A!BB1=TRUE,1,0)</f>
        <v>0</v>
      </c>
    </row>
    <row r="143" spans="3:9" ht="15">
      <c r="C143" t="s">
        <v>32</v>
      </c>
      <c r="I143" s="17">
        <f>IF(A!BC1=TRUE,1,0)</f>
        <v>0</v>
      </c>
    </row>
    <row r="144" spans="3:9" ht="15">
      <c r="C144" s="28" t="s">
        <v>200</v>
      </c>
      <c r="I144" s="17">
        <f>IF(A!BD1=TRUE,1,0)</f>
        <v>0</v>
      </c>
    </row>
    <row r="145" spans="3:9" ht="15">
      <c r="C145" s="28" t="s">
        <v>239</v>
      </c>
      <c r="I145" s="17">
        <f>IF(A!BE1=TRUE,1,0)</f>
        <v>0</v>
      </c>
    </row>
    <row r="146" spans="3:9" ht="15">
      <c r="C146" s="28" t="s">
        <v>240</v>
      </c>
      <c r="I146" s="17">
        <f>IF(A!BF1=TRUE,1,0)</f>
        <v>0</v>
      </c>
    </row>
    <row r="147" spans="3:9" ht="15">
      <c r="C147" t="s">
        <v>33</v>
      </c>
      <c r="I147" s="17">
        <f>IF(A!BG1=TRUE,1,0)</f>
        <v>0</v>
      </c>
    </row>
    <row r="148" spans="3:9" ht="15">
      <c r="C148" t="s">
        <v>34</v>
      </c>
      <c r="I148" s="17">
        <f>IF(A!BH1=TRUE,1,0)</f>
        <v>0</v>
      </c>
    </row>
    <row r="149" spans="3:9" ht="15">
      <c r="C149" t="s">
        <v>35</v>
      </c>
      <c r="D149" s="67"/>
      <c r="E149" s="67"/>
      <c r="F149" s="67"/>
      <c r="G149" s="67"/>
      <c r="I149" s="17">
        <f>IF(A!BI1=TRUE,1,0)</f>
        <v>0</v>
      </c>
    </row>
    <row r="150" spans="4:9" ht="15">
      <c r="D150" s="32"/>
      <c r="E150" s="32"/>
      <c r="F150" s="32"/>
      <c r="G150" s="32"/>
      <c r="I150" s="17"/>
    </row>
    <row r="151" spans="3:9" ht="13.5">
      <c r="C151" s="8">
        <f>IF(I151&gt;3,"回答数が超過しています！","")</f>
      </c>
      <c r="D151" s="33"/>
      <c r="E151" s="33"/>
      <c r="F151" s="33"/>
      <c r="G151" s="33"/>
      <c r="I151" s="18">
        <f>SUM(I142:I149)</f>
        <v>0</v>
      </c>
    </row>
    <row r="152" spans="2:9" ht="27" customHeight="1">
      <c r="B152" s="36" t="s">
        <v>93</v>
      </c>
      <c r="C152" s="64" t="s">
        <v>198</v>
      </c>
      <c r="D152" s="65"/>
      <c r="E152" s="65"/>
      <c r="F152" s="65"/>
      <c r="G152" s="66"/>
      <c r="I152" s="18"/>
    </row>
    <row r="153" spans="3:9" ht="13.5">
      <c r="C153" s="61">
        <f>IF($I$115&gt;2,"　　　　　　　　本項目は回答不要です","")</f>
      </c>
      <c r="I153" s="18"/>
    </row>
    <row r="154" spans="3:9" ht="15">
      <c r="C154" t="s">
        <v>36</v>
      </c>
      <c r="I154" s="17">
        <f>IF(A!BK1=TRUE,1,0)</f>
        <v>0</v>
      </c>
    </row>
    <row r="155" spans="3:9" ht="15">
      <c r="C155" t="s">
        <v>37</v>
      </c>
      <c r="I155" s="17">
        <f>IF(A!BL1=TRUE,1,0)</f>
        <v>0</v>
      </c>
    </row>
    <row r="156" spans="3:9" ht="15">
      <c r="C156" t="s">
        <v>38</v>
      </c>
      <c r="I156" s="17">
        <f>IF(A!BM1=TRUE,1,0)</f>
        <v>0</v>
      </c>
    </row>
    <row r="157" spans="3:9" ht="15">
      <c r="C157" t="s">
        <v>39</v>
      </c>
      <c r="I157" s="17">
        <f>IF(A!BN1=TRUE,1,0)</f>
        <v>0</v>
      </c>
    </row>
    <row r="158" spans="3:9" ht="15">
      <c r="C158" t="s">
        <v>40</v>
      </c>
      <c r="I158" s="17">
        <f>IF(A!BO1=TRUE,1,0)</f>
        <v>0</v>
      </c>
    </row>
    <row r="159" spans="3:9" ht="15">
      <c r="C159" t="s">
        <v>41</v>
      </c>
      <c r="I159" s="17">
        <f>IF(A!BP1=TRUE,1,0)</f>
        <v>0</v>
      </c>
    </row>
    <row r="160" spans="3:9" ht="15">
      <c r="C160" t="s">
        <v>42</v>
      </c>
      <c r="I160" s="17">
        <f>IF(A!BQ1=TRUE,1,0)</f>
        <v>0</v>
      </c>
    </row>
    <row r="161" spans="3:9" ht="15">
      <c r="C161" t="s">
        <v>30</v>
      </c>
      <c r="I161" s="17">
        <f>IF(A!BR1=TRUE,1,0)</f>
        <v>0</v>
      </c>
    </row>
    <row r="162" spans="3:9" ht="15">
      <c r="C162" t="s">
        <v>31</v>
      </c>
      <c r="D162" s="67"/>
      <c r="E162" s="67"/>
      <c r="F162" s="67"/>
      <c r="G162" s="67"/>
      <c r="I162" s="17">
        <f>IF(A!BS1=TRUE,1,0)</f>
        <v>0</v>
      </c>
    </row>
    <row r="163" spans="3:9" ht="15">
      <c r="C163" s="34">
        <f>IF(I163&gt;3,"回答数が超過しています！","")</f>
      </c>
      <c r="D163" s="32"/>
      <c r="E163" s="32"/>
      <c r="F163" s="32"/>
      <c r="G163" s="32"/>
      <c r="I163" s="18">
        <f>SUM(I154:I162)</f>
        <v>0</v>
      </c>
    </row>
    <row r="164" spans="3:9" ht="13.5">
      <c r="C164" s="34"/>
      <c r="D164" s="32"/>
      <c r="E164" s="32"/>
      <c r="F164" s="32"/>
      <c r="G164" s="32"/>
      <c r="I164" s="18"/>
    </row>
    <row r="165" spans="3:9" ht="13.5">
      <c r="C165" s="33"/>
      <c r="D165" s="32"/>
      <c r="E165" s="32"/>
      <c r="F165" s="32"/>
      <c r="G165" s="32"/>
      <c r="I165" s="17"/>
    </row>
    <row r="166" ht="13.5">
      <c r="C166" s="8"/>
    </row>
    <row r="167" spans="2:9" ht="27" customHeight="1">
      <c r="B167" s="36" t="s">
        <v>95</v>
      </c>
      <c r="C167" s="64" t="s">
        <v>197</v>
      </c>
      <c r="D167" s="65"/>
      <c r="E167" s="65"/>
      <c r="F167" s="65"/>
      <c r="G167" s="66"/>
      <c r="I167">
        <f>A!BU1</f>
        <v>0</v>
      </c>
    </row>
    <row r="168" ht="15">
      <c r="C168" s="61">
        <f>IF($I$115&gt;2,"　　　　　　　　本項目は回答不要です","")</f>
      </c>
    </row>
    <row r="169" ht="15">
      <c r="C169" s="28" t="s">
        <v>194</v>
      </c>
    </row>
    <row r="170" ht="15">
      <c r="C170" s="28" t="s">
        <v>195</v>
      </c>
    </row>
    <row r="171" ht="15">
      <c r="C171" s="28" t="s">
        <v>196</v>
      </c>
    </row>
    <row r="172" ht="15">
      <c r="C172" s="28" t="s">
        <v>193</v>
      </c>
    </row>
    <row r="173" ht="15">
      <c r="C173" t="s">
        <v>43</v>
      </c>
    </row>
    <row r="174" spans="3:7" ht="15">
      <c r="C174" t="s">
        <v>25</v>
      </c>
      <c r="D174" s="67"/>
      <c r="E174" s="67"/>
      <c r="F174" s="67"/>
      <c r="G174" s="67"/>
    </row>
    <row r="175" spans="4:7" ht="15">
      <c r="D175" s="32"/>
      <c r="E175" s="32"/>
      <c r="F175" s="32"/>
      <c r="G175" s="32"/>
    </row>
    <row r="176" spans="4:7" ht="13.5">
      <c r="D176" s="33"/>
      <c r="E176" s="33"/>
      <c r="F176" s="33"/>
      <c r="G176" s="33"/>
    </row>
    <row r="177" ht="21" customHeight="1">
      <c r="B177" s="5" t="s">
        <v>192</v>
      </c>
    </row>
    <row r="178" spans="2:7" ht="27" customHeight="1">
      <c r="B178" s="36" t="s">
        <v>97</v>
      </c>
      <c r="C178" s="64" t="s">
        <v>241</v>
      </c>
      <c r="D178" s="65"/>
      <c r="E178" s="65"/>
      <c r="F178" s="65"/>
      <c r="G178" s="66"/>
    </row>
    <row r="179" ht="13.5">
      <c r="C179" s="61">
        <f>IF($I$115&gt;2,"　　　　　　　　本項目は回答不要です","")</f>
      </c>
    </row>
    <row r="180" spans="3:9" ht="15">
      <c r="C180" s="28" t="s">
        <v>190</v>
      </c>
      <c r="I180" s="17">
        <f>IF(A!BW1=TRUE,1,0)</f>
        <v>0</v>
      </c>
    </row>
    <row r="181" spans="3:9" ht="15">
      <c r="C181" s="28" t="s">
        <v>191</v>
      </c>
      <c r="I181">
        <f>IF(A!BX1=TRUE,1,0)</f>
        <v>0</v>
      </c>
    </row>
    <row r="182" spans="3:9" ht="15">
      <c r="C182" t="s">
        <v>44</v>
      </c>
      <c r="I182">
        <f>IF(A!BY1=TRUE,1,0)</f>
        <v>0</v>
      </c>
    </row>
    <row r="183" spans="3:9" ht="15">
      <c r="C183" t="s">
        <v>45</v>
      </c>
      <c r="I183">
        <f>IF(A!BZ1=TRUE,1,0)</f>
        <v>0</v>
      </c>
    </row>
    <row r="184" spans="3:9" ht="15">
      <c r="C184" t="s">
        <v>46</v>
      </c>
      <c r="I184">
        <f>IF(A!CA1=TRUE,1,0)</f>
        <v>0</v>
      </c>
    </row>
    <row r="185" spans="3:9" ht="15">
      <c r="C185" t="s">
        <v>47</v>
      </c>
      <c r="I185">
        <f>IF(A!CB1=TRUE,1,0)</f>
        <v>0</v>
      </c>
    </row>
    <row r="186" spans="3:9" ht="15">
      <c r="C186" t="s">
        <v>48</v>
      </c>
      <c r="I186">
        <f>IF(A!CC1=TRUE,1,0)</f>
        <v>0</v>
      </c>
    </row>
    <row r="187" spans="3:9" ht="15">
      <c r="C187" t="s">
        <v>49</v>
      </c>
      <c r="I187">
        <f>IF(A!CD1=TRUE,1,0)</f>
        <v>0</v>
      </c>
    </row>
    <row r="188" spans="3:9" ht="15">
      <c r="C188" t="s">
        <v>31</v>
      </c>
      <c r="D188" s="67"/>
      <c r="E188" s="67"/>
      <c r="F188" s="67"/>
      <c r="G188" s="67"/>
      <c r="I188">
        <f>IF(A!CE1=TRUE,1,0)</f>
        <v>0</v>
      </c>
    </row>
    <row r="189" spans="4:7" ht="15">
      <c r="D189" s="32"/>
      <c r="E189" s="32"/>
      <c r="F189" s="32"/>
      <c r="G189" s="32"/>
    </row>
    <row r="190" spans="3:9" ht="13.5">
      <c r="C190" s="8">
        <f>IF(I190&gt;4,"回答数が超過しています！","")</f>
      </c>
      <c r="D190" s="33"/>
      <c r="E190" s="33"/>
      <c r="F190" s="33"/>
      <c r="G190" s="33"/>
      <c r="I190">
        <f>SUM(I180:I188)</f>
        <v>0</v>
      </c>
    </row>
    <row r="191" spans="2:7" ht="27" customHeight="1">
      <c r="B191" s="36" t="s">
        <v>98</v>
      </c>
      <c r="C191" s="64" t="s">
        <v>189</v>
      </c>
      <c r="D191" s="65"/>
      <c r="E191" s="65"/>
      <c r="F191" s="65"/>
      <c r="G191" s="66"/>
    </row>
    <row r="192" ht="13.5">
      <c r="C192" s="61">
        <f>IF($I$115&gt;2,"　　　　　　　　本項目は回答不要です","")</f>
      </c>
    </row>
    <row r="193" spans="3:9" ht="15">
      <c r="C193" t="s">
        <v>50</v>
      </c>
      <c r="I193">
        <f>IF(A!CG1=TRUE,1,0)</f>
        <v>0</v>
      </c>
    </row>
    <row r="194" spans="3:9" ht="15">
      <c r="C194" t="s">
        <v>51</v>
      </c>
      <c r="I194" s="28">
        <f>IF(A!CH1=TRUE,1,0)</f>
        <v>0</v>
      </c>
    </row>
    <row r="195" spans="3:9" ht="15">
      <c r="C195" s="28" t="s">
        <v>242</v>
      </c>
      <c r="I195" s="28">
        <f>IF(A!CI1=TRUE,1,0)</f>
        <v>0</v>
      </c>
    </row>
    <row r="196" spans="3:9" ht="15">
      <c r="C196" t="s">
        <v>52</v>
      </c>
      <c r="I196" s="28">
        <f>IF(A!CJ1=TRUE,1,0)</f>
        <v>0</v>
      </c>
    </row>
    <row r="197" spans="3:9" ht="15">
      <c r="C197" t="s">
        <v>53</v>
      </c>
      <c r="I197" s="28">
        <f>IF(A!CK1=TRUE,1,0)</f>
        <v>0</v>
      </c>
    </row>
    <row r="198" spans="3:9" ht="15">
      <c r="C198" t="s">
        <v>25</v>
      </c>
      <c r="D198" s="67"/>
      <c r="E198" s="67"/>
      <c r="F198" s="67"/>
      <c r="G198" s="67"/>
      <c r="I198" s="28">
        <f>IF(A!CL1=TRUE,1,0)</f>
        <v>0</v>
      </c>
    </row>
    <row r="200" spans="2:9" ht="27" customHeight="1">
      <c r="B200" s="36" t="s">
        <v>99</v>
      </c>
      <c r="C200" s="64" t="s">
        <v>100</v>
      </c>
      <c r="D200" s="65"/>
      <c r="E200" s="65"/>
      <c r="F200" s="65"/>
      <c r="G200" s="66"/>
      <c r="I200">
        <f>A!CN1</f>
        <v>0</v>
      </c>
    </row>
    <row r="201" spans="2:9" ht="27" customHeight="1">
      <c r="B201" s="38" t="s">
        <v>101</v>
      </c>
      <c r="C201" s="88" t="s">
        <v>187</v>
      </c>
      <c r="D201" s="89"/>
      <c r="E201" s="38" t="s">
        <v>102</v>
      </c>
      <c r="F201" s="76" t="s">
        <v>188</v>
      </c>
      <c r="G201" s="77"/>
      <c r="I201">
        <f>A!CP1</f>
        <v>0</v>
      </c>
    </row>
    <row r="202" spans="3:6" ht="15">
      <c r="C202" s="61">
        <f>IF($I$115&gt;2,"　　　　　　　　本項目は回答不要です","")</f>
      </c>
      <c r="F202" s="61">
        <f>IF($I$115&gt;2,"　　　　　　　　本項目は回答不要です","")</f>
      </c>
    </row>
    <row r="203" spans="3:6" ht="15">
      <c r="C203" t="s">
        <v>54</v>
      </c>
      <c r="F203" t="s">
        <v>103</v>
      </c>
    </row>
    <row r="204" spans="3:6" ht="15">
      <c r="C204" t="s">
        <v>55</v>
      </c>
      <c r="F204" t="s">
        <v>104</v>
      </c>
    </row>
    <row r="205" spans="3:6" ht="15">
      <c r="C205" t="s">
        <v>56</v>
      </c>
      <c r="F205" t="s">
        <v>105</v>
      </c>
    </row>
    <row r="206" spans="3:7" ht="15">
      <c r="C206" t="s">
        <v>57</v>
      </c>
      <c r="D206" s="30"/>
      <c r="F206" t="s">
        <v>106</v>
      </c>
      <c r="G206" s="30"/>
    </row>
    <row r="209" spans="2:9" ht="27" customHeight="1">
      <c r="B209" s="36" t="s">
        <v>107</v>
      </c>
      <c r="C209" s="64" t="s">
        <v>186</v>
      </c>
      <c r="D209" s="65"/>
      <c r="E209" s="65"/>
      <c r="F209" s="65"/>
      <c r="G209" s="66"/>
      <c r="I209">
        <f>A!CR1</f>
        <v>0</v>
      </c>
    </row>
    <row r="210" ht="15">
      <c r="C210" s="61">
        <f>IF($I$115&gt;2,"　　　　　　　　本項目は回答不要です","")</f>
      </c>
    </row>
    <row r="211" ht="15">
      <c r="C211" t="s">
        <v>58</v>
      </c>
    </row>
    <row r="212" ht="15">
      <c r="C212" t="s">
        <v>59</v>
      </c>
    </row>
    <row r="213" ht="15">
      <c r="C213" t="s">
        <v>60</v>
      </c>
    </row>
    <row r="214" ht="15">
      <c r="C214" t="s">
        <v>61</v>
      </c>
    </row>
    <row r="215" spans="3:7" ht="15">
      <c r="C215" t="s">
        <v>19</v>
      </c>
      <c r="D215" s="67"/>
      <c r="E215" s="67"/>
      <c r="F215" s="67"/>
      <c r="G215" s="67"/>
    </row>
    <row r="216" spans="3:7" ht="15">
      <c r="C216" s="28"/>
      <c r="D216" s="28"/>
      <c r="E216" s="28"/>
      <c r="F216" s="28"/>
      <c r="G216" s="28"/>
    </row>
    <row r="217" spans="3:7" ht="13.5">
      <c r="C217" s="28"/>
      <c r="D217" s="28"/>
      <c r="E217" s="28"/>
      <c r="F217" s="28"/>
      <c r="G217" s="28"/>
    </row>
    <row r="218" spans="3:7" ht="13.5">
      <c r="C218" s="28"/>
      <c r="D218" s="28"/>
      <c r="E218" s="28"/>
      <c r="F218" s="28"/>
      <c r="G218" s="28"/>
    </row>
    <row r="220" ht="21" customHeight="1">
      <c r="B220" s="5" t="s">
        <v>185</v>
      </c>
    </row>
    <row r="221" spans="2:7" ht="27" customHeight="1">
      <c r="B221" s="36" t="s">
        <v>108</v>
      </c>
      <c r="C221" s="64" t="s">
        <v>184</v>
      </c>
      <c r="D221" s="65"/>
      <c r="E221" s="65"/>
      <c r="F221" s="65"/>
      <c r="G221" s="66"/>
    </row>
    <row r="222" ht="13.5">
      <c r="C222" s="61">
        <f>IF($I$115&gt;2,"　　　　　　　　本項目は回答不要です","")</f>
      </c>
    </row>
    <row r="223" spans="3:9" ht="15">
      <c r="C223" t="s">
        <v>62</v>
      </c>
      <c r="I223">
        <f>IF(A!CT1=TRUE,1,0)</f>
        <v>0</v>
      </c>
    </row>
    <row r="224" spans="3:9" ht="15">
      <c r="C224" t="s">
        <v>63</v>
      </c>
      <c r="I224">
        <f>IF(A!CU1=TRUE,1,0)</f>
        <v>0</v>
      </c>
    </row>
    <row r="225" spans="3:9" ht="15">
      <c r="C225" t="s">
        <v>64</v>
      </c>
      <c r="I225">
        <f>IF(A!CV1=TRUE,1,0)</f>
        <v>0</v>
      </c>
    </row>
    <row r="226" spans="3:9" ht="15">
      <c r="C226" t="s">
        <v>65</v>
      </c>
      <c r="I226">
        <f>IF(A!CW1=TRUE,1,0)</f>
        <v>0</v>
      </c>
    </row>
    <row r="227" spans="3:9" ht="15">
      <c r="C227" t="s">
        <v>66</v>
      </c>
      <c r="I227">
        <f>IF(A!CX1=TRUE,1,0)</f>
        <v>0</v>
      </c>
    </row>
    <row r="228" spans="3:9" ht="15">
      <c r="C228" t="s">
        <v>67</v>
      </c>
      <c r="I228">
        <f>IF(A!CY1=TRUE,1,0)</f>
        <v>0</v>
      </c>
    </row>
    <row r="229" spans="3:9" ht="15">
      <c r="C229" t="s">
        <v>68</v>
      </c>
      <c r="I229">
        <f>IF(A!CZ1=TRUE,1,0)</f>
        <v>0</v>
      </c>
    </row>
    <row r="230" spans="3:9" ht="15">
      <c r="C230" t="s">
        <v>69</v>
      </c>
      <c r="I230">
        <f>IF(A!DA1=TRUE,1,0)</f>
        <v>0</v>
      </c>
    </row>
    <row r="231" spans="3:9" ht="15">
      <c r="C231" t="s">
        <v>31</v>
      </c>
      <c r="D231" s="67"/>
      <c r="E231" s="67"/>
      <c r="F231" s="67"/>
      <c r="G231" s="67"/>
      <c r="I231">
        <f>IF(A!DB1=TRUE,1,0)</f>
        <v>0</v>
      </c>
    </row>
    <row r="232" spans="3:9" ht="15">
      <c r="C232" s="34"/>
      <c r="D232" s="32"/>
      <c r="E232" s="32"/>
      <c r="F232" s="32"/>
      <c r="G232" s="32"/>
      <c r="I232">
        <f>SUM(I223:I231)</f>
        <v>0</v>
      </c>
    </row>
    <row r="233" spans="3:7" ht="13.5">
      <c r="C233" s="33"/>
      <c r="D233" s="32"/>
      <c r="E233" s="32"/>
      <c r="F233" s="32"/>
      <c r="G233" s="32"/>
    </row>
    <row r="234" spans="3:7" ht="13.5">
      <c r="C234" s="33"/>
      <c r="D234" s="33"/>
      <c r="E234" s="33"/>
      <c r="F234" s="33"/>
      <c r="G234" s="33"/>
    </row>
    <row r="235" spans="2:7" ht="27" customHeight="1">
      <c r="B235" s="36" t="s">
        <v>109</v>
      </c>
      <c r="C235" s="64" t="s">
        <v>110</v>
      </c>
      <c r="D235" s="65"/>
      <c r="E235" s="65"/>
      <c r="F235" s="65"/>
      <c r="G235" s="66"/>
    </row>
    <row r="236" ht="13.5">
      <c r="C236" s="61">
        <f>IF($I$115&gt;2,"　　　　　　　　本項目は回答不要です","")</f>
      </c>
    </row>
    <row r="237" spans="3:9" ht="15">
      <c r="C237" t="s">
        <v>70</v>
      </c>
      <c r="I237">
        <f>IF(A!DD1=TRUE,1,0)</f>
        <v>0</v>
      </c>
    </row>
    <row r="238" spans="3:9" ht="15">
      <c r="C238" t="s">
        <v>71</v>
      </c>
      <c r="I238">
        <f>IF(A!DE1=TRUE,1,0)</f>
        <v>0</v>
      </c>
    </row>
    <row r="239" spans="3:9" ht="15">
      <c r="C239" t="s">
        <v>72</v>
      </c>
      <c r="I239">
        <f>IF(A!DF1=TRUE,1,0)</f>
        <v>0</v>
      </c>
    </row>
    <row r="240" spans="3:9" ht="15">
      <c r="C240" t="s">
        <v>73</v>
      </c>
      <c r="I240">
        <f>IF(A!DG1=TRUE,1,0)</f>
        <v>0</v>
      </c>
    </row>
    <row r="241" spans="3:9" ht="15">
      <c r="C241" t="s">
        <v>74</v>
      </c>
      <c r="I241">
        <f>IF(A!DH1=TRUE,1,0)</f>
        <v>0</v>
      </c>
    </row>
    <row r="242" spans="3:9" ht="15">
      <c r="C242" t="s">
        <v>75</v>
      </c>
      <c r="I242">
        <f>IF(A!DI1=TRUE,1,0)</f>
        <v>0</v>
      </c>
    </row>
    <row r="243" spans="3:9" ht="15">
      <c r="C243" t="s">
        <v>76</v>
      </c>
      <c r="I243">
        <f>IF(A!DJ1=TRUE,1,0)</f>
        <v>0</v>
      </c>
    </row>
    <row r="244" spans="3:9" ht="15">
      <c r="C244" t="s">
        <v>35</v>
      </c>
      <c r="D244" s="67"/>
      <c r="E244" s="67"/>
      <c r="F244" s="67"/>
      <c r="G244" s="67"/>
      <c r="I244">
        <f>IF(A!DK1=TRUE,1,0)</f>
        <v>0</v>
      </c>
    </row>
    <row r="245" spans="3:9" ht="15">
      <c r="C245" s="8">
        <f>IF(I245&gt;3,"回答数が超過しています！","")</f>
      </c>
      <c r="D245" s="32"/>
      <c r="E245" s="32"/>
      <c r="F245" s="32"/>
      <c r="G245" s="32"/>
      <c r="I245">
        <f>SUM(I237:I244)</f>
        <v>0</v>
      </c>
    </row>
    <row r="246" spans="4:7" ht="13.5">
      <c r="D246" s="32"/>
      <c r="E246" s="32"/>
      <c r="F246" s="32"/>
      <c r="G246" s="32"/>
    </row>
    <row r="247" spans="3:7" ht="13.5">
      <c r="C247" s="8"/>
      <c r="D247" s="33"/>
      <c r="E247" s="33"/>
      <c r="F247" s="33"/>
      <c r="G247" s="33"/>
    </row>
    <row r="248" spans="2:7" ht="27" customHeight="1">
      <c r="B248" s="36" t="s">
        <v>111</v>
      </c>
      <c r="C248" s="64" t="s">
        <v>112</v>
      </c>
      <c r="D248" s="65"/>
      <c r="E248" s="65"/>
      <c r="F248" s="65"/>
      <c r="G248" s="66"/>
    </row>
    <row r="249" ht="13.5">
      <c r="C249" s="61">
        <f>IF($I$115&gt;2,"　　　　　　　　本項目は回答不要です","")</f>
      </c>
    </row>
    <row r="250" spans="3:9" ht="15">
      <c r="C250" s="28" t="s">
        <v>170</v>
      </c>
      <c r="I250">
        <f>IF(A!DM1=TRUE,1,0)</f>
        <v>0</v>
      </c>
    </row>
    <row r="251" spans="3:9" ht="15">
      <c r="C251" s="28" t="s">
        <v>171</v>
      </c>
      <c r="I251">
        <f>IF(A!DN1=TRUE,1,0)</f>
        <v>0</v>
      </c>
    </row>
    <row r="252" spans="3:9" ht="15">
      <c r="C252" s="28" t="s">
        <v>172</v>
      </c>
      <c r="I252">
        <f>IF(A!DO1=TRUE,1,0)</f>
        <v>0</v>
      </c>
    </row>
    <row r="253" spans="3:9" ht="15">
      <c r="C253" s="28" t="s">
        <v>173</v>
      </c>
      <c r="I253">
        <f>IF(A!DP1=TRUE,1,0)</f>
        <v>0</v>
      </c>
    </row>
    <row r="254" spans="3:9" ht="15">
      <c r="C254" s="28" t="s">
        <v>176</v>
      </c>
      <c r="I254">
        <f>IF(A!DQ1=TRUE,1,0)</f>
        <v>0</v>
      </c>
    </row>
    <row r="255" spans="3:9" ht="15">
      <c r="C255" s="28" t="s">
        <v>174</v>
      </c>
      <c r="I255">
        <f>IF(A!DR1=TRUE,1,0)</f>
        <v>0</v>
      </c>
    </row>
    <row r="256" spans="3:9" ht="15">
      <c r="C256" s="28" t="s">
        <v>175</v>
      </c>
      <c r="I256">
        <f>IF(A!DS1=TRUE,1,0)</f>
        <v>0</v>
      </c>
    </row>
    <row r="257" spans="2:9" ht="15">
      <c r="B257" s="28"/>
      <c r="C257" s="28" t="s">
        <v>169</v>
      </c>
      <c r="D257" s="67"/>
      <c r="E257" s="67"/>
      <c r="F257" s="67"/>
      <c r="G257" s="67"/>
      <c r="I257">
        <f>IF(A!DT1=TRUE,1,0)</f>
        <v>0</v>
      </c>
    </row>
    <row r="258" spans="2:9" ht="15">
      <c r="B258" s="28"/>
      <c r="C258" s="29">
        <f>IF(I258&gt;3,"回答数が超過しています！","")</f>
      </c>
      <c r="D258" s="28"/>
      <c r="E258" s="28"/>
      <c r="F258" s="28"/>
      <c r="G258" s="28"/>
      <c r="I258">
        <f>SUM(I250:I257)</f>
        <v>0</v>
      </c>
    </row>
    <row r="259" s="28" customFormat="1" ht="13.5">
      <c r="C259" s="29"/>
    </row>
    <row r="260" spans="2:7" ht="13.5">
      <c r="B260" s="28"/>
      <c r="C260" s="29"/>
      <c r="D260" s="28"/>
      <c r="E260" s="28"/>
      <c r="F260" s="28"/>
      <c r="G260" s="28"/>
    </row>
    <row r="261" spans="2:7" ht="13.5">
      <c r="B261" s="28"/>
      <c r="C261" s="28" t="s">
        <v>13</v>
      </c>
      <c r="D261" s="28"/>
      <c r="E261" s="28"/>
      <c r="F261" s="28"/>
      <c r="G261" s="28"/>
    </row>
    <row r="262" spans="2:7" ht="21" customHeight="1">
      <c r="B262" s="5" t="s">
        <v>177</v>
      </c>
      <c r="C262" s="28"/>
      <c r="D262" s="28"/>
      <c r="E262" s="28"/>
      <c r="F262" s="28"/>
      <c r="G262" s="28"/>
    </row>
    <row r="263" spans="2:9" ht="27" customHeight="1">
      <c r="B263" s="36" t="s">
        <v>113</v>
      </c>
      <c r="C263" s="64" t="s">
        <v>178</v>
      </c>
      <c r="D263" s="65"/>
      <c r="E263" s="65"/>
      <c r="F263" s="65"/>
      <c r="G263" s="66"/>
      <c r="I263">
        <f>A!DV1</f>
        <v>0</v>
      </c>
    </row>
    <row r="264" ht="13.5" customHeight="1">
      <c r="C264" s="61">
        <f>IF($I$115&gt;2,"　　　　　　　　本項目は回答不要です","")</f>
      </c>
    </row>
    <row r="265" ht="15">
      <c r="C265" s="28" t="s">
        <v>179</v>
      </c>
    </row>
    <row r="266" ht="15">
      <c r="C266" s="28" t="s">
        <v>180</v>
      </c>
    </row>
    <row r="267" ht="15">
      <c r="C267" s="28" t="s">
        <v>181</v>
      </c>
    </row>
    <row r="268" ht="15">
      <c r="C268" s="28" t="s">
        <v>182</v>
      </c>
    </row>
    <row r="269" ht="15">
      <c r="C269" s="28" t="s">
        <v>183</v>
      </c>
    </row>
    <row r="270" spans="3:7" ht="15">
      <c r="C270" t="s">
        <v>25</v>
      </c>
      <c r="D270" s="67"/>
      <c r="E270" s="67"/>
      <c r="F270" s="67"/>
      <c r="G270" s="67"/>
    </row>
    <row r="271" spans="3:7" ht="15">
      <c r="C271" s="33"/>
      <c r="D271" s="32"/>
      <c r="E271" s="32"/>
      <c r="F271" s="32"/>
      <c r="G271" s="32"/>
    </row>
    <row r="272" spans="3:7" ht="13.5">
      <c r="C272" s="33"/>
      <c r="D272" s="33"/>
      <c r="E272" s="33"/>
      <c r="F272" s="33"/>
      <c r="G272" s="33"/>
    </row>
    <row r="273" spans="2:9" ht="27" customHeight="1">
      <c r="B273" s="36" t="s">
        <v>114</v>
      </c>
      <c r="C273" s="64" t="s">
        <v>243</v>
      </c>
      <c r="D273" s="65"/>
      <c r="E273" s="65"/>
      <c r="F273" s="65"/>
      <c r="G273" s="66"/>
      <c r="I273">
        <f>A!DX1</f>
        <v>0</v>
      </c>
    </row>
    <row r="274" ht="15">
      <c r="C274" s="61">
        <f>IF($I$115&gt;2,"　　　　　　　　本項目は回答不要です","")</f>
      </c>
    </row>
    <row r="275" ht="15">
      <c r="C275" t="s">
        <v>77</v>
      </c>
    </row>
    <row r="276" ht="15">
      <c r="C276" t="s">
        <v>78</v>
      </c>
    </row>
    <row r="277" ht="15">
      <c r="C277" t="s">
        <v>79</v>
      </c>
    </row>
    <row r="278" ht="15">
      <c r="C278" t="s">
        <v>80</v>
      </c>
    </row>
    <row r="279" ht="15">
      <c r="C279" t="s">
        <v>81</v>
      </c>
    </row>
    <row r="280" ht="15">
      <c r="C280" t="s">
        <v>82</v>
      </c>
    </row>
    <row r="281" spans="3:7" ht="15">
      <c r="C281" t="s">
        <v>83</v>
      </c>
      <c r="D281" s="67"/>
      <c r="E281" s="67"/>
      <c r="F281" s="67"/>
      <c r="G281" s="67"/>
    </row>
    <row r="282" ht="21.75" customHeight="1">
      <c r="C282" s="60" t="s">
        <v>244</v>
      </c>
    </row>
    <row r="284" spans="2:7" ht="13.5">
      <c r="B284" s="54" t="s">
        <v>207</v>
      </c>
      <c r="C284" s="55"/>
      <c r="D284" s="55"/>
      <c r="E284" s="55"/>
      <c r="F284" s="55"/>
      <c r="G284" s="56"/>
    </row>
    <row r="285" spans="2:7" ht="27" customHeight="1">
      <c r="B285" s="79"/>
      <c r="C285" s="80"/>
      <c r="D285" s="80"/>
      <c r="E285" s="80"/>
      <c r="F285" s="80"/>
      <c r="G285" s="81"/>
    </row>
    <row r="286" spans="2:7" ht="30.75" customHeight="1">
      <c r="B286" s="82"/>
      <c r="C286" s="83"/>
      <c r="D286" s="83"/>
      <c r="E286" s="83"/>
      <c r="F286" s="83"/>
      <c r="G286" s="84"/>
    </row>
    <row r="287" spans="2:7" ht="21" customHeight="1">
      <c r="B287" s="82"/>
      <c r="C287" s="83"/>
      <c r="D287" s="83"/>
      <c r="E287" s="83"/>
      <c r="F287" s="83"/>
      <c r="G287" s="84"/>
    </row>
    <row r="288" spans="2:7" ht="13.5">
      <c r="B288" s="82"/>
      <c r="C288" s="83"/>
      <c r="D288" s="83"/>
      <c r="E288" s="83"/>
      <c r="F288" s="83"/>
      <c r="G288" s="84"/>
    </row>
    <row r="289" spans="2:7" ht="13.5">
      <c r="B289" s="85"/>
      <c r="C289" s="86"/>
      <c r="D289" s="86"/>
      <c r="E289" s="86"/>
      <c r="F289" s="86"/>
      <c r="G289" s="87"/>
    </row>
    <row r="291" ht="25.5">
      <c r="C291" s="62" t="s">
        <v>84</v>
      </c>
    </row>
    <row r="292" ht="13.5">
      <c r="C292" s="28"/>
    </row>
    <row r="293" ht="13.5">
      <c r="C293" s="28"/>
    </row>
  </sheetData>
  <sheetProtection sheet="1" objects="1" scenarios="1"/>
  <mergeCells count="52">
    <mergeCell ref="D281:G281"/>
    <mergeCell ref="D120:F120"/>
    <mergeCell ref="D77:G77"/>
    <mergeCell ref="D87:G87"/>
    <mergeCell ref="B285:G289"/>
    <mergeCell ref="C114:G114"/>
    <mergeCell ref="C125:G125"/>
    <mergeCell ref="D188:G188"/>
    <mergeCell ref="D198:G198"/>
    <mergeCell ref="C201:D201"/>
    <mergeCell ref="C200:G200"/>
    <mergeCell ref="C263:G263"/>
    <mergeCell ref="D244:G244"/>
    <mergeCell ref="D162:G162"/>
    <mergeCell ref="D174:G174"/>
    <mergeCell ref="F51:G51"/>
    <mergeCell ref="F52:G52"/>
    <mergeCell ref="D99:G99"/>
    <mergeCell ref="C92:G92"/>
    <mergeCell ref="D136:G136"/>
    <mergeCell ref="D149:G149"/>
    <mergeCell ref="D66:G66"/>
    <mergeCell ref="C273:G273"/>
    <mergeCell ref="D215:G215"/>
    <mergeCell ref="C140:G140"/>
    <mergeCell ref="C152:G152"/>
    <mergeCell ref="C248:G248"/>
    <mergeCell ref="D270:G270"/>
    <mergeCell ref="F201:G201"/>
    <mergeCell ref="D257:G257"/>
    <mergeCell ref="C235:G235"/>
    <mergeCell ref="C209:G209"/>
    <mergeCell ref="C9:G10"/>
    <mergeCell ref="C11:G12"/>
    <mergeCell ref="C13:G14"/>
    <mergeCell ref="C15:G16"/>
    <mergeCell ref="C17:G18"/>
    <mergeCell ref="C60:G60"/>
    <mergeCell ref="C24:G24"/>
    <mergeCell ref="F53:G53"/>
    <mergeCell ref="C51:D51"/>
    <mergeCell ref="C52:D52"/>
    <mergeCell ref="E40:F40"/>
    <mergeCell ref="C221:G221"/>
    <mergeCell ref="C167:G167"/>
    <mergeCell ref="D231:G231"/>
    <mergeCell ref="C178:G178"/>
    <mergeCell ref="C191:G191"/>
    <mergeCell ref="C81:G81"/>
    <mergeCell ref="D121:G121"/>
    <mergeCell ref="B47:C47"/>
    <mergeCell ref="C70:G70"/>
  </mergeCells>
  <conditionalFormatting sqref="D40">
    <cfRule type="expression" priority="52" dxfId="37">
      <formula>$D$39="その他"</formula>
    </cfRule>
  </conditionalFormatting>
  <conditionalFormatting sqref="E66:G66">
    <cfRule type="expression" priority="51" dxfId="38">
      <formula>$I60=5</formula>
    </cfRule>
  </conditionalFormatting>
  <conditionalFormatting sqref="D66">
    <cfRule type="expression" priority="50" dxfId="39" stopIfTrue="1">
      <formula>$I$60=5</formula>
    </cfRule>
  </conditionalFormatting>
  <conditionalFormatting sqref="D77:G77">
    <cfRule type="expression" priority="45" dxfId="39" stopIfTrue="1">
      <formula>$I$70=6</formula>
    </cfRule>
  </conditionalFormatting>
  <conditionalFormatting sqref="E77:G77">
    <cfRule type="expression" priority="44" dxfId="38">
      <formula>$I71=5</formula>
    </cfRule>
  </conditionalFormatting>
  <conditionalFormatting sqref="D87:G87">
    <cfRule type="expression" priority="36" dxfId="39" stopIfTrue="1">
      <formula>$I$81=5</formula>
    </cfRule>
  </conditionalFormatting>
  <conditionalFormatting sqref="E87:G87">
    <cfRule type="expression" priority="35" dxfId="38">
      <formula>$I81=5</formula>
    </cfRule>
  </conditionalFormatting>
  <conditionalFormatting sqref="D99:G99">
    <cfRule type="expression" priority="34" dxfId="39" stopIfTrue="1">
      <formula>$I$99=1</formula>
    </cfRule>
  </conditionalFormatting>
  <conditionalFormatting sqref="E99:G99">
    <cfRule type="expression" priority="33" dxfId="38">
      <formula>$I99=1</formula>
    </cfRule>
  </conditionalFormatting>
  <conditionalFormatting sqref="D120:F120">
    <cfRule type="expression" priority="32" dxfId="38" stopIfTrue="1">
      <formula>$I$115=5</formula>
    </cfRule>
  </conditionalFormatting>
  <conditionalFormatting sqref="D136:G136">
    <cfRule type="expression" priority="29" dxfId="39" stopIfTrue="1">
      <formula>$I$136=1</formula>
    </cfRule>
  </conditionalFormatting>
  <conditionalFormatting sqref="E136:G136">
    <cfRule type="expression" priority="28" dxfId="38">
      <formula>$I136=1</formula>
    </cfRule>
  </conditionalFormatting>
  <conditionalFormatting sqref="D149:G149">
    <cfRule type="expression" priority="27" dxfId="39" stopIfTrue="1">
      <formula>$I$149=1</formula>
    </cfRule>
  </conditionalFormatting>
  <conditionalFormatting sqref="E149:G149">
    <cfRule type="expression" priority="26" dxfId="38">
      <formula>$I149=1</formula>
    </cfRule>
  </conditionalFormatting>
  <conditionalFormatting sqref="D162:G162">
    <cfRule type="expression" priority="25" dxfId="39" stopIfTrue="1">
      <formula>$I$162=1</formula>
    </cfRule>
  </conditionalFormatting>
  <conditionalFormatting sqref="E162:G162">
    <cfRule type="expression" priority="24" dxfId="38">
      <formula>$I162=1</formula>
    </cfRule>
  </conditionalFormatting>
  <conditionalFormatting sqref="D215:G215">
    <cfRule type="expression" priority="23" dxfId="39" stopIfTrue="1">
      <formula>$I$209=5</formula>
    </cfRule>
  </conditionalFormatting>
  <conditionalFormatting sqref="E174:G174">
    <cfRule type="expression" priority="22" dxfId="38">
      <formula>$I167=6</formula>
    </cfRule>
  </conditionalFormatting>
  <conditionalFormatting sqref="D188:G188">
    <cfRule type="expression" priority="21" dxfId="39" stopIfTrue="1">
      <formula>$I$188=1</formula>
    </cfRule>
  </conditionalFormatting>
  <conditionalFormatting sqref="E188:G188">
    <cfRule type="expression" priority="20" dxfId="38">
      <formula>$I188=1</formula>
    </cfRule>
  </conditionalFormatting>
  <conditionalFormatting sqref="D198:G198">
    <cfRule type="expression" priority="19" dxfId="39" stopIfTrue="1">
      <formula>$I$198=1</formula>
    </cfRule>
  </conditionalFormatting>
  <conditionalFormatting sqref="E198:G198">
    <cfRule type="expression" priority="18" dxfId="38">
      <formula>$I198=1</formula>
    </cfRule>
  </conditionalFormatting>
  <conditionalFormatting sqref="D231:G231">
    <cfRule type="expression" priority="17" dxfId="39" stopIfTrue="1">
      <formula>$I$231=1</formula>
    </cfRule>
  </conditionalFormatting>
  <conditionalFormatting sqref="E231:G231">
    <cfRule type="expression" priority="16" dxfId="38">
      <formula>$I231=1</formula>
    </cfRule>
  </conditionalFormatting>
  <conditionalFormatting sqref="D244:G244">
    <cfRule type="expression" priority="15" dxfId="39" stopIfTrue="1">
      <formula>$I$244=1</formula>
    </cfRule>
  </conditionalFormatting>
  <conditionalFormatting sqref="E244:G244">
    <cfRule type="expression" priority="14" dxfId="38">
      <formula>$I244=1</formula>
    </cfRule>
  </conditionalFormatting>
  <conditionalFormatting sqref="D257:G257">
    <cfRule type="expression" priority="13" dxfId="39" stopIfTrue="1">
      <formula>$I$257=1</formula>
    </cfRule>
  </conditionalFormatting>
  <conditionalFormatting sqref="E257:G257">
    <cfRule type="expression" priority="12" dxfId="38">
      <formula>$I257=1</formula>
    </cfRule>
  </conditionalFormatting>
  <conditionalFormatting sqref="E215:G215">
    <cfRule type="expression" priority="10" dxfId="38">
      <formula>$I209=5</formula>
    </cfRule>
  </conditionalFormatting>
  <conditionalFormatting sqref="D270:G270">
    <cfRule type="expression" priority="9" dxfId="39" stopIfTrue="1">
      <formula>$I$263=6</formula>
    </cfRule>
  </conditionalFormatting>
  <conditionalFormatting sqref="E270:G270">
    <cfRule type="expression" priority="8" dxfId="38">
      <formula>$I263=6</formula>
    </cfRule>
  </conditionalFormatting>
  <conditionalFormatting sqref="D281:G281">
    <cfRule type="expression" priority="7" dxfId="39" stopIfTrue="1">
      <formula>$I$273=7</formula>
    </cfRule>
  </conditionalFormatting>
  <conditionalFormatting sqref="E281:G281">
    <cfRule type="expression" priority="6" dxfId="38">
      <formula>$I273=7</formula>
    </cfRule>
  </conditionalFormatting>
  <conditionalFormatting sqref="D206">
    <cfRule type="expression" priority="5" dxfId="38" stopIfTrue="1">
      <formula>$I$200=4</formula>
    </cfRule>
  </conditionalFormatting>
  <conditionalFormatting sqref="G206">
    <cfRule type="expression" priority="4" dxfId="38" stopIfTrue="1">
      <formula>$I$201=4</formula>
    </cfRule>
  </conditionalFormatting>
  <conditionalFormatting sqref="D45">
    <cfRule type="expression" priority="3" dxfId="37">
      <formula>$D$44="その他"</formula>
    </cfRule>
  </conditionalFormatting>
  <conditionalFormatting sqref="D174:G174">
    <cfRule type="expression" priority="2" dxfId="39" stopIfTrue="1">
      <formula>$I$167=6</formula>
    </cfRule>
  </conditionalFormatting>
  <dataValidations count="5">
    <dataValidation type="list" allowBlank="1" showInputMessage="1" showErrorMessage="1" sqref="D37">
      <formula1>地域</formula1>
    </dataValidation>
    <dataValidation type="list" allowBlank="1" showInputMessage="1" showErrorMessage="1" sqref="D39">
      <formula1>業種</formula1>
    </dataValidation>
    <dataValidation type="list" allowBlank="1" showInputMessage="1" showErrorMessage="1" sqref="D42">
      <formula1>人数</formula1>
    </dataValidation>
    <dataValidation type="list" allowBlank="1" showInputMessage="1" showErrorMessage="1" sqref="D44">
      <formula1>系列</formula1>
    </dataValidation>
    <dataValidation type="list" allowBlank="1" showInputMessage="1" showErrorMessage="1" sqref="D47">
      <formula1>年数</formula1>
    </dataValidation>
  </dataValidations>
  <hyperlinks>
    <hyperlink ref="C28" r:id="rId1" display="smf@smf.gr.jp"/>
  </hyperlinks>
  <printOptions/>
  <pageMargins left="0.25" right="0.25" top="0.75" bottom="0.75" header="0.3" footer="0.3"/>
  <pageSetup horizontalDpi="600" verticalDpi="600" orientation="portrait" paperSize="9" r:id="rId4"/>
  <rowBreaks count="1" manualBreakCount="1">
    <brk id="261" max="7" man="1"/>
  </rowBreaks>
  <drawing r:id="rId3"/>
  <legacyDrawing r:id="rId2"/>
</worksheet>
</file>

<file path=xl/worksheets/sheet2.xml><?xml version="1.0" encoding="utf-8"?>
<worksheet xmlns="http://schemas.openxmlformats.org/spreadsheetml/2006/main" xmlns:r="http://schemas.openxmlformats.org/officeDocument/2006/relationships">
  <dimension ref="A1:DZ3"/>
  <sheetViews>
    <sheetView zoomScalePageLayoutView="0" workbookViewId="0" topLeftCell="AA1">
      <selection activeCell="AE1" sqref="AE1"/>
    </sheetView>
  </sheetViews>
  <sheetFormatPr defaultColWidth="9.140625" defaultRowHeight="15"/>
  <cols>
    <col min="1" max="1" width="33.57421875" style="0" customWidth="1"/>
    <col min="21" max="21" width="13.421875" style="0" customWidth="1"/>
    <col min="22" max="22" width="15.28125" style="0" customWidth="1"/>
    <col min="23" max="23" width="18.140625" style="0" customWidth="1"/>
    <col min="24" max="24" width="16.00390625" style="0" customWidth="1"/>
    <col min="25" max="25" width="12.8515625" style="0" customWidth="1"/>
    <col min="26" max="26" width="24.421875" style="0" customWidth="1"/>
  </cols>
  <sheetData>
    <row r="1" spans="1:130" ht="13.5">
      <c r="A1" s="28" t="str">
        <f ca="1">MID(CELL("filename"),SEARCH("[",CELL("filename"))+1,(SEARCH(".xls",CELL("filename"))-SEARCH("[",CELL("filename")))-1)</f>
        <v>ISO-research</v>
      </c>
      <c r="N1" s="28">
        <f>QA!D37</f>
        <v>0</v>
      </c>
      <c r="O1" s="28">
        <f>QA!D39</f>
        <v>0</v>
      </c>
      <c r="P1" s="28">
        <f>QA!D40</f>
        <v>0</v>
      </c>
      <c r="Q1" s="28">
        <f>QA!D42</f>
        <v>0</v>
      </c>
      <c r="R1" s="28">
        <f>QA!D44</f>
        <v>0</v>
      </c>
      <c r="S1" s="28">
        <f>QA!D45</f>
        <v>0</v>
      </c>
      <c r="T1" s="28">
        <f>QA!D47</f>
        <v>0</v>
      </c>
      <c r="U1" s="57">
        <f>QA!C51</f>
        <v>0</v>
      </c>
      <c r="V1" s="57">
        <f>QA!F51</f>
        <v>0</v>
      </c>
      <c r="W1" s="57">
        <f>QA!C52</f>
        <v>0</v>
      </c>
      <c r="X1" s="57">
        <f>QA!F52</f>
        <v>0</v>
      </c>
      <c r="Y1" s="57">
        <f>QA!D53</f>
        <v>0</v>
      </c>
      <c r="Z1" s="57">
        <f>QA!F53</f>
        <v>0</v>
      </c>
      <c r="AA1" s="48"/>
      <c r="AB1" s="28">
        <f>QA!D66</f>
        <v>0</v>
      </c>
      <c r="AC1" s="40"/>
      <c r="AD1" s="1">
        <f>QA!D77</f>
        <v>0</v>
      </c>
      <c r="AE1" s="40"/>
      <c r="AF1" s="1">
        <f>QA!D87</f>
        <v>0</v>
      </c>
      <c r="AG1" s="49"/>
      <c r="AH1" s="49"/>
      <c r="AI1" s="49"/>
      <c r="AJ1" s="49"/>
      <c r="AK1" s="49"/>
      <c r="AL1" s="49"/>
      <c r="AM1" s="49"/>
      <c r="AN1" s="1">
        <f>QA!D99</f>
        <v>0</v>
      </c>
      <c r="AO1" s="40"/>
      <c r="AP1" s="1">
        <f>QA!D120</f>
        <v>0</v>
      </c>
      <c r="AQ1" s="45"/>
      <c r="AR1" s="46"/>
      <c r="AS1" s="46"/>
      <c r="AT1" s="46"/>
      <c r="AU1" s="46"/>
      <c r="AV1" s="46"/>
      <c r="AW1" s="46"/>
      <c r="AX1" s="46"/>
      <c r="AY1" s="46"/>
      <c r="AZ1" s="47"/>
      <c r="BA1" s="1">
        <f>QA!D136</f>
        <v>0</v>
      </c>
      <c r="BB1" s="45"/>
      <c r="BC1" s="46"/>
      <c r="BD1" s="46"/>
      <c r="BE1" s="46"/>
      <c r="BF1" s="46"/>
      <c r="BG1" s="46"/>
      <c r="BH1" s="46"/>
      <c r="BI1" s="50"/>
      <c r="BJ1" s="19">
        <f>QA!D149</f>
        <v>0</v>
      </c>
      <c r="BK1" s="45"/>
      <c r="BL1" s="46"/>
      <c r="BM1" s="46"/>
      <c r="BN1" s="46"/>
      <c r="BO1" s="46"/>
      <c r="BP1" s="46"/>
      <c r="BQ1" s="46"/>
      <c r="BR1" s="46"/>
      <c r="BS1" s="50"/>
      <c r="BT1" s="12">
        <f>QA!D162</f>
        <v>0</v>
      </c>
      <c r="BU1" s="40"/>
      <c r="BV1" s="13">
        <f>QA!D174</f>
        <v>0</v>
      </c>
      <c r="BW1" s="45"/>
      <c r="BX1" s="46"/>
      <c r="BY1" s="46"/>
      <c r="BZ1" s="46"/>
      <c r="CA1" s="46"/>
      <c r="CB1" s="46"/>
      <c r="CC1" s="46"/>
      <c r="CD1" s="46"/>
      <c r="CE1" s="50"/>
      <c r="CF1" s="13">
        <f>QA!D188</f>
        <v>0</v>
      </c>
      <c r="CG1" s="45"/>
      <c r="CH1" s="46"/>
      <c r="CI1" s="46"/>
      <c r="CJ1" s="46"/>
      <c r="CK1" s="46"/>
      <c r="CL1" s="50"/>
      <c r="CM1" s="13">
        <f>QA!D198</f>
        <v>0</v>
      </c>
      <c r="CN1" s="45"/>
      <c r="CO1" s="1">
        <f>QA!D206</f>
        <v>0</v>
      </c>
      <c r="CP1" s="40"/>
      <c r="CQ1" s="13">
        <f>QA!G206</f>
        <v>0</v>
      </c>
      <c r="CR1" s="40"/>
      <c r="CS1" s="13">
        <f>QA!D215</f>
        <v>0</v>
      </c>
      <c r="CT1" s="45"/>
      <c r="CU1" s="46"/>
      <c r="CV1" s="46"/>
      <c r="CW1" s="46"/>
      <c r="CX1" s="46"/>
      <c r="CY1" s="46"/>
      <c r="CZ1" s="46"/>
      <c r="DA1" s="46"/>
      <c r="DB1" s="50"/>
      <c r="DC1" s="13">
        <f>QA!D231</f>
        <v>0</v>
      </c>
      <c r="DD1" s="45"/>
      <c r="DE1" s="46"/>
      <c r="DF1" s="46"/>
      <c r="DG1" s="46"/>
      <c r="DH1" s="46"/>
      <c r="DI1" s="46"/>
      <c r="DJ1" s="46"/>
      <c r="DK1" s="50"/>
      <c r="DL1" s="13">
        <f>QA!D244</f>
        <v>0</v>
      </c>
      <c r="DM1" s="45"/>
      <c r="DN1" s="46"/>
      <c r="DO1" s="46"/>
      <c r="DP1" s="46"/>
      <c r="DQ1" s="46"/>
      <c r="DR1" s="46"/>
      <c r="DS1" s="46"/>
      <c r="DT1" s="50"/>
      <c r="DU1" s="13">
        <f>QA!D257</f>
        <v>0</v>
      </c>
      <c r="DV1" s="40"/>
      <c r="DW1">
        <f>QA!D270</f>
        <v>0</v>
      </c>
      <c r="DX1" s="48"/>
      <c r="DY1" s="1">
        <f>QA!D281</f>
        <v>0</v>
      </c>
      <c r="DZ1" s="59">
        <f>QA!D285</f>
        <v>0</v>
      </c>
    </row>
    <row r="2" spans="27:130" ht="13.5">
      <c r="AA2" s="9"/>
      <c r="AB2" s="11"/>
      <c r="AC2" s="9"/>
      <c r="AD2" s="11"/>
      <c r="AE2" s="10"/>
      <c r="AF2" s="11"/>
      <c r="AG2" s="9"/>
      <c r="AH2" s="10"/>
      <c r="AI2" s="10"/>
      <c r="AJ2" s="10"/>
      <c r="AK2" s="10"/>
      <c r="AL2" s="10"/>
      <c r="AM2" s="10"/>
      <c r="AN2" s="11"/>
      <c r="AO2" s="9"/>
      <c r="AP2" s="11"/>
      <c r="AQ2" s="9">
        <v>1</v>
      </c>
      <c r="AR2" s="10">
        <v>2</v>
      </c>
      <c r="AS2" s="10">
        <v>3</v>
      </c>
      <c r="AT2" s="10">
        <v>4</v>
      </c>
      <c r="AU2" s="10">
        <v>5</v>
      </c>
      <c r="AV2" s="10">
        <v>6</v>
      </c>
      <c r="AW2" s="10">
        <v>7</v>
      </c>
      <c r="AX2" s="10">
        <v>8</v>
      </c>
      <c r="AY2" s="10">
        <v>9</v>
      </c>
      <c r="AZ2" s="10">
        <v>10</v>
      </c>
      <c r="BA2" s="11"/>
      <c r="BB2" s="9">
        <v>1</v>
      </c>
      <c r="BC2" s="10">
        <v>2</v>
      </c>
      <c r="BD2" s="10">
        <v>3</v>
      </c>
      <c r="BE2" s="10">
        <v>4</v>
      </c>
      <c r="BF2" s="10">
        <v>5</v>
      </c>
      <c r="BG2" s="10">
        <v>6</v>
      </c>
      <c r="BH2" s="10">
        <v>7</v>
      </c>
      <c r="BI2" s="10">
        <v>8</v>
      </c>
      <c r="BJ2" s="11"/>
      <c r="BK2" s="15">
        <v>1</v>
      </c>
      <c r="BL2" s="16">
        <v>2</v>
      </c>
      <c r="BM2" s="16">
        <v>3</v>
      </c>
      <c r="BN2" s="16">
        <v>4</v>
      </c>
      <c r="BO2" s="16">
        <v>5</v>
      </c>
      <c r="BP2" s="16">
        <v>6</v>
      </c>
      <c r="BQ2" s="16">
        <v>7</v>
      </c>
      <c r="BR2" s="16">
        <v>8</v>
      </c>
      <c r="BS2" s="16">
        <v>9</v>
      </c>
      <c r="BT2" s="11"/>
      <c r="BU2" s="9"/>
      <c r="BV2" s="11"/>
      <c r="BW2" s="9">
        <v>1</v>
      </c>
      <c r="BX2" s="10">
        <v>2</v>
      </c>
      <c r="BY2" s="10">
        <v>3</v>
      </c>
      <c r="BZ2" s="10">
        <v>4</v>
      </c>
      <c r="CA2" s="10">
        <v>5</v>
      </c>
      <c r="CB2" s="10">
        <v>6</v>
      </c>
      <c r="CC2" s="10">
        <v>7</v>
      </c>
      <c r="CD2" s="10">
        <v>8</v>
      </c>
      <c r="CE2" s="10">
        <v>9</v>
      </c>
      <c r="CF2" s="11"/>
      <c r="CG2" s="9">
        <v>1</v>
      </c>
      <c r="CH2" s="10">
        <v>2</v>
      </c>
      <c r="CI2" s="10">
        <v>3</v>
      </c>
      <c r="CJ2" s="10">
        <v>4</v>
      </c>
      <c r="CK2" s="10">
        <v>5</v>
      </c>
      <c r="CL2" s="10">
        <v>6</v>
      </c>
      <c r="CM2" s="11"/>
      <c r="CN2" s="15">
        <v>1</v>
      </c>
      <c r="CO2" s="11"/>
      <c r="CP2" s="16">
        <v>2</v>
      </c>
      <c r="CQ2" s="11"/>
      <c r="CR2" s="9"/>
      <c r="CS2" s="11"/>
      <c r="CT2" s="15">
        <v>1</v>
      </c>
      <c r="CU2" s="16">
        <v>2</v>
      </c>
      <c r="CV2" s="16">
        <v>3</v>
      </c>
      <c r="CW2" s="16">
        <v>4</v>
      </c>
      <c r="CX2" s="16">
        <v>5</v>
      </c>
      <c r="CY2" s="16">
        <v>6</v>
      </c>
      <c r="CZ2" s="16">
        <v>7</v>
      </c>
      <c r="DA2" s="16">
        <v>8</v>
      </c>
      <c r="DB2" s="16">
        <v>9</v>
      </c>
      <c r="DC2" s="11"/>
      <c r="DD2" s="15">
        <v>1</v>
      </c>
      <c r="DE2" s="16">
        <v>2</v>
      </c>
      <c r="DF2" s="16">
        <v>3</v>
      </c>
      <c r="DG2" s="16">
        <v>4</v>
      </c>
      <c r="DH2" s="16">
        <v>5</v>
      </c>
      <c r="DI2" s="16">
        <v>6</v>
      </c>
      <c r="DJ2" s="16">
        <v>7</v>
      </c>
      <c r="DK2" s="16">
        <v>8</v>
      </c>
      <c r="DL2" s="11"/>
      <c r="DM2" s="52">
        <v>1</v>
      </c>
      <c r="DN2" s="53">
        <v>2</v>
      </c>
      <c r="DO2" s="53">
        <v>3</v>
      </c>
      <c r="DP2" s="53">
        <v>4</v>
      </c>
      <c r="DQ2" s="53">
        <v>5</v>
      </c>
      <c r="DR2" s="53">
        <v>6</v>
      </c>
      <c r="DS2" s="53">
        <v>7</v>
      </c>
      <c r="DT2" s="51"/>
      <c r="DU2" s="11"/>
      <c r="DV2" s="9"/>
      <c r="DW2" s="11"/>
      <c r="DX2" s="9"/>
      <c r="DY2" s="11"/>
      <c r="DZ2" s="58"/>
    </row>
    <row r="3" spans="27:130" ht="13.5">
      <c r="AA3" s="12">
        <v>1</v>
      </c>
      <c r="AB3" s="14"/>
      <c r="AC3" s="12">
        <v>2</v>
      </c>
      <c r="AD3" s="14"/>
      <c r="AE3" s="13">
        <v>3</v>
      </c>
      <c r="AF3" s="14"/>
      <c r="AG3" s="25" t="s">
        <v>161</v>
      </c>
      <c r="AH3" s="13"/>
      <c r="AI3" s="13"/>
      <c r="AJ3" s="13"/>
      <c r="AK3" s="13"/>
      <c r="AL3" s="13"/>
      <c r="AM3" s="13"/>
      <c r="AN3" s="14"/>
      <c r="AO3" s="12">
        <v>4</v>
      </c>
      <c r="AP3" s="14"/>
      <c r="AQ3" s="12">
        <v>5</v>
      </c>
      <c r="AR3" s="13"/>
      <c r="AS3" s="13"/>
      <c r="AT3" s="13"/>
      <c r="AU3" s="13"/>
      <c r="AV3" s="13"/>
      <c r="AW3" s="13"/>
      <c r="AX3" s="13"/>
      <c r="AY3" s="13"/>
      <c r="AZ3" s="13"/>
      <c r="BA3" s="14"/>
      <c r="BB3" s="12">
        <v>6</v>
      </c>
      <c r="BC3" s="13"/>
      <c r="BD3" s="13"/>
      <c r="BE3" s="13"/>
      <c r="BF3" s="13"/>
      <c r="BG3" s="13"/>
      <c r="BH3" s="13"/>
      <c r="BI3" s="13"/>
      <c r="BJ3" s="14"/>
      <c r="BK3" s="12">
        <v>7</v>
      </c>
      <c r="BL3" s="13"/>
      <c r="BM3" s="13"/>
      <c r="BN3" s="13"/>
      <c r="BO3" s="13"/>
      <c r="BP3" s="13"/>
      <c r="BQ3" s="13"/>
      <c r="BR3" s="13"/>
      <c r="BS3" s="13"/>
      <c r="BT3" s="14"/>
      <c r="BU3" s="12">
        <v>8</v>
      </c>
      <c r="BV3" s="14"/>
      <c r="BW3" s="12">
        <v>9</v>
      </c>
      <c r="BX3" s="13"/>
      <c r="BY3" s="13"/>
      <c r="BZ3" s="13"/>
      <c r="CA3" s="13"/>
      <c r="CB3" s="13"/>
      <c r="CC3" s="13"/>
      <c r="CD3" s="13"/>
      <c r="CE3" s="13"/>
      <c r="CF3" s="14"/>
      <c r="CG3" s="12">
        <v>10</v>
      </c>
      <c r="CH3" s="13"/>
      <c r="CI3" s="13"/>
      <c r="CJ3" s="13"/>
      <c r="CK3" s="13"/>
      <c r="CL3" s="13"/>
      <c r="CM3" s="14"/>
      <c r="CN3" s="12">
        <v>11</v>
      </c>
      <c r="CO3" s="14"/>
      <c r="CP3" s="31" t="s">
        <v>163</v>
      </c>
      <c r="CQ3" s="14"/>
      <c r="CR3" s="25">
        <v>12</v>
      </c>
      <c r="CS3" s="14"/>
      <c r="CT3" s="12">
        <v>13</v>
      </c>
      <c r="CU3" s="13"/>
      <c r="CV3" s="13"/>
      <c r="CW3" s="13"/>
      <c r="CX3" s="13"/>
      <c r="CY3" s="13"/>
      <c r="CZ3" s="13"/>
      <c r="DA3" s="13"/>
      <c r="DB3" s="13"/>
      <c r="DC3" s="14"/>
      <c r="DD3" s="12">
        <v>14</v>
      </c>
      <c r="DE3" s="13"/>
      <c r="DF3" s="13"/>
      <c r="DG3" s="13"/>
      <c r="DH3" s="13"/>
      <c r="DI3" s="13"/>
      <c r="DJ3" s="13"/>
      <c r="DK3" s="13"/>
      <c r="DL3" s="14"/>
      <c r="DM3" s="12">
        <v>15</v>
      </c>
      <c r="DN3" s="13"/>
      <c r="DO3" s="13"/>
      <c r="DP3" s="13"/>
      <c r="DQ3" s="13"/>
      <c r="DR3" s="13"/>
      <c r="DS3" s="13"/>
      <c r="DT3" s="14"/>
      <c r="DU3" s="14"/>
      <c r="DV3" s="12">
        <v>16</v>
      </c>
      <c r="DW3" s="14"/>
      <c r="DX3" s="12">
        <v>17</v>
      </c>
      <c r="DY3" s="14"/>
      <c r="DZ3" s="19">
        <v>18</v>
      </c>
    </row>
  </sheetData>
  <sheetProtection sheet="1" select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日本興亜損害保険株式会社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大生2943</dc:creator>
  <cp:keywords/>
  <dc:description/>
  <cp:lastModifiedBy>事務局長</cp:lastModifiedBy>
  <cp:lastPrinted>2011-10-28T02:27:13Z</cp:lastPrinted>
  <dcterms:created xsi:type="dcterms:W3CDTF">2011-10-17T09:16:19Z</dcterms:created>
  <dcterms:modified xsi:type="dcterms:W3CDTF">2011-10-28T12:33:45Z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