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7040" windowHeight="7815" activeTab="0"/>
  </bookViews>
  <sheets>
    <sheet name="QA" sheetId="1" r:id="rId1"/>
    <sheet name="A" sheetId="2" r:id="rId2"/>
  </sheets>
  <definedNames>
    <definedName name="_xlnm.Print_Area" localSheetId="0">'QA'!$A$1:$G$232</definedName>
    <definedName name="業種">'QA'!$K$2:$K$34</definedName>
    <definedName name="系列">'QA'!$M$2:$M$4</definedName>
    <definedName name="人数">'QA'!$L$2:$L$6</definedName>
    <definedName name="地域">'QA'!$J$2:$J$10</definedName>
    <definedName name="年数">'QA'!$N$2:$N$4</definedName>
  </definedNames>
  <calcPr fullCalcOnLoad="1"/>
</workbook>
</file>

<file path=xl/sharedStrings.xml><?xml version="1.0" encoding="utf-8"?>
<sst xmlns="http://schemas.openxmlformats.org/spreadsheetml/2006/main" count="191" uniqueCount="180">
  <si>
    <t xml:space="preserve"> </t>
  </si>
  <si>
    <t>問1</t>
  </si>
  <si>
    <t>5. その他</t>
  </si>
  <si>
    <t>アンケートへのご協力、ありがとうございました。</t>
  </si>
  <si>
    <t>問2</t>
  </si>
  <si>
    <t>問3</t>
  </si>
  <si>
    <t>問4</t>
  </si>
  <si>
    <t>問5</t>
  </si>
  <si>
    <t>北海道</t>
  </si>
  <si>
    <t>東北</t>
  </si>
  <si>
    <t>北陸</t>
  </si>
  <si>
    <t>関西</t>
  </si>
  <si>
    <t>中国</t>
  </si>
  <si>
    <t>四国</t>
  </si>
  <si>
    <t>九州</t>
  </si>
  <si>
    <t>農林水産業</t>
  </si>
  <si>
    <t>不動産業</t>
  </si>
  <si>
    <t>その他</t>
  </si>
  <si>
    <t>あり</t>
  </si>
  <si>
    <t>なし</t>
  </si>
  <si>
    <t>3年未満</t>
  </si>
  <si>
    <t>6年以上</t>
  </si>
  <si>
    <t>3年～6年未満</t>
  </si>
  <si>
    <t>地域</t>
  </si>
  <si>
    <t>業種</t>
  </si>
  <si>
    <t>人数</t>
  </si>
  <si>
    <t>系列</t>
  </si>
  <si>
    <t>年数</t>
  </si>
  <si>
    <t>smf@smf.gr.jp</t>
  </si>
  <si>
    <t>使用法：</t>
  </si>
  <si>
    <t>①本ファイルを開く</t>
  </si>
  <si>
    <t>③回答を記入し、「上書き保存」する。</t>
  </si>
  <si>
    <t>木材加工業</t>
  </si>
  <si>
    <t>鉱業・採石業</t>
  </si>
  <si>
    <t>食品・飲料製造業</t>
  </si>
  <si>
    <t>パルプ・製紙業</t>
  </si>
  <si>
    <t>化学・繊維製造業　</t>
  </si>
  <si>
    <t>金属加工業</t>
  </si>
  <si>
    <t>機械製造業</t>
  </si>
  <si>
    <t>自動車製造業</t>
  </si>
  <si>
    <t>その他製造業</t>
  </si>
  <si>
    <t>建設・設備業</t>
  </si>
  <si>
    <t>廃棄物処理業</t>
  </si>
  <si>
    <t>自動車整備業</t>
  </si>
  <si>
    <t>電気・ガス・水道業</t>
  </si>
  <si>
    <t>情報通信業</t>
  </si>
  <si>
    <t>印刷業</t>
  </si>
  <si>
    <t>運輸・倉庫業</t>
  </si>
  <si>
    <t>金融・保険業</t>
  </si>
  <si>
    <t>卸売・小売業</t>
  </si>
  <si>
    <t>宿泊・飲食業</t>
  </si>
  <si>
    <t>学校</t>
  </si>
  <si>
    <t>20人以下</t>
  </si>
  <si>
    <t>21～50人以下</t>
  </si>
  <si>
    <t>51～100人以下</t>
  </si>
  <si>
    <t>101～300人以下</t>
  </si>
  <si>
    <t>301人以上</t>
  </si>
  <si>
    <t>④左のアドレスをクリックして、メール作成画面を起動する。</t>
  </si>
  <si>
    <t>関東・甲信越</t>
  </si>
  <si>
    <t>東海・北陸</t>
  </si>
  <si>
    <t>1.組織名（団体名）</t>
  </si>
  <si>
    <t>2. （郵便番号）</t>
  </si>
  <si>
    <t xml:space="preserve">    住所</t>
  </si>
  <si>
    <t>3. 回答者氏名</t>
  </si>
  <si>
    <t>4. 部署</t>
  </si>
  <si>
    <t>5. 電話番号</t>
  </si>
  <si>
    <t xml:space="preserve">    ＦＡＸ番号
　　経過年数</t>
  </si>
  <si>
    <t>6. ｅ－ｍａｉｌ</t>
  </si>
  <si>
    <t>★上記項目は当アンケートに関するご連絡のみに使用いたします。後日、集計結果を報告書にまとめ、</t>
  </si>
  <si>
    <t>　 送付させていただきます。また、貴組織の回答情報が直接外部に漏れることはありません。</t>
  </si>
  <si>
    <t>【2】貴組織の環境経営の取組について</t>
  </si>
  <si>
    <t>【１】貴組織について</t>
  </si>
  <si>
    <t>1. 認証を取得済みである</t>
  </si>
  <si>
    <t>2. 認証取得を検討中である</t>
  </si>
  <si>
    <t>3. 認証取得の予定はない</t>
  </si>
  <si>
    <t>4. 認証取得は考えていないが、自己宣言または独自のEMSを運用している</t>
  </si>
  <si>
    <t>貴組織の環境マネジメントシステム(EMS)(ISO 14001、エコアクション21、その他 )について</t>
  </si>
  <si>
    <t>貴組織の環境・CSR報告書について
(環境活動レポート、サステナビリティ報告書等、名称を問いません。冊子、ウェブどちらも可)</t>
  </si>
  <si>
    <t>1. 既に発行している</t>
  </si>
  <si>
    <t>2. 今後、発行予定である（検討中を含む）</t>
  </si>
  <si>
    <t>1. 担当する部署を設置している</t>
  </si>
  <si>
    <t>2. 担当する委員会を設置している</t>
  </si>
  <si>
    <t>3. 担当者のみを設置している</t>
  </si>
  <si>
    <t>4. 現時点では特定の部署も担当者も設置していない</t>
  </si>
  <si>
    <t>5. その他</t>
  </si>
  <si>
    <t>【3】投融資先や貴組織の取引先の環境経営支援について</t>
  </si>
  <si>
    <t>問4-1</t>
  </si>
  <si>
    <t>前問4で「3.」とお答えの方に伺います。今後、どのように対応されますか</t>
  </si>
  <si>
    <t>貴組織における投融資先の環境経営に対するアドバイスやコンサルティングについて</t>
  </si>
  <si>
    <t>1. 格付評価の仕組がある</t>
  </si>
  <si>
    <t>2. 格付評価の仕組を検討中・開発中である</t>
  </si>
  <si>
    <t>3. 格付評価の仕組の必要性は感じるものの、どのように開発してよいかわからない</t>
  </si>
  <si>
    <t>4. 格付評価の仕組を現在持っていないし、開発も未定である</t>
  </si>
  <si>
    <t>1. 適切な汎用のものがあれば、参考にしたい(※)</t>
  </si>
  <si>
    <t>2. 環境格付融資のノウハウを持つ先行する金融機関に相談する</t>
  </si>
  <si>
    <t>3. 格付評価は金融機関の生命線なので、時間がかかっても自組織で開発していく</t>
  </si>
  <si>
    <t>（※）環境経営学会は汎用評価基準を策定予定です。</t>
  </si>
  <si>
    <t>4-1</t>
  </si>
  <si>
    <t>1. 既に実施している</t>
  </si>
  <si>
    <t>2. 今後実施するための仕組を開発中である</t>
  </si>
  <si>
    <t>3. これから検討したいと考えている</t>
  </si>
  <si>
    <t>4. 自組織では行っていないが、第三者の専門家を紹介している</t>
  </si>
  <si>
    <t>5. 特に行っていないし、予定もない</t>
  </si>
  <si>
    <t>6. その他</t>
  </si>
  <si>
    <t>問5-1</t>
  </si>
  <si>
    <t>前問5で「1. 既に実施している」とお答えの方にお尋ねします。それは有料ですか。</t>
  </si>
  <si>
    <t>1. 有料である</t>
  </si>
  <si>
    <t>2. 無料である</t>
  </si>
  <si>
    <t>3. その他</t>
  </si>
  <si>
    <t>問6</t>
  </si>
  <si>
    <t>投融資先の環境経営に対するアドバイスやコンサルティングについて、これから検討されるところも含めて、どのような課題がありますか。(自由記述)</t>
  </si>
  <si>
    <t>問7</t>
  </si>
  <si>
    <t>貴組織の納入業者・請負業者などの環境経営に対する取組について</t>
  </si>
  <si>
    <t>問8</t>
  </si>
  <si>
    <t>貴組織は、投融資先や取引先に環境省が作成した「エコアクション21」の認証・登録を要請したことがありますか。</t>
  </si>
  <si>
    <t>問9</t>
  </si>
  <si>
    <t>1. 自組織のグリーン購入・調達ガイドラインなどを遵守するよう要請している</t>
  </si>
  <si>
    <t>2. 自組織のグリーン購入・調達ガイドラインなどを策定中である（予定を含む）</t>
  </si>
  <si>
    <t>4. その他</t>
  </si>
  <si>
    <t>1. 要請したことがある</t>
  </si>
  <si>
    <t>2. 要請したことはない</t>
  </si>
  <si>
    <t>1. 関心があるので詳しく聞いてみたい</t>
  </si>
  <si>
    <t>2. 現時点では特段の関心はない</t>
  </si>
  <si>
    <t>問10</t>
  </si>
  <si>
    <t>1. 知っており、活用している</t>
  </si>
  <si>
    <t>2. 知っているが、使っていない</t>
  </si>
  <si>
    <t>3. 知らない</t>
  </si>
  <si>
    <t>問10-1</t>
  </si>
  <si>
    <t>前問10で「2. 知っているが、使っていない」とお答えの方にお尋ねします。差支えない範囲で理由をお書きください。</t>
  </si>
  <si>
    <t>問11</t>
  </si>
  <si>
    <t>貴組織における役職員の環境経営教育についてお尋ねします。</t>
  </si>
  <si>
    <t>1. 定期的に実施している</t>
  </si>
  <si>
    <t>2. 不定期に実施している</t>
  </si>
  <si>
    <t>3. やらねばならないと思っているが、着手できていない</t>
  </si>
  <si>
    <t>問11-1</t>
  </si>
  <si>
    <t>前問11で「3.」とお答えの方にお尋ねします。なぜ着手できていないのか、差支えない範囲で理由をお書きください。</t>
  </si>
  <si>
    <t>問12</t>
  </si>
  <si>
    <t>シンポジウム「中小企業の環境経営と地域密着型金融機関の役割 (※) 」について</t>
  </si>
  <si>
    <t>1. 参加したい</t>
  </si>
  <si>
    <t>3. 当面、発行は予定していない</t>
  </si>
  <si>
    <t>②任意のフォルダに「名前を付けて保存」で、ファイル名を貴社名に変えて保存</t>
  </si>
  <si>
    <t>エコアクション21中央事務局が、普及プログラムとして行っているものです。「エコアクション21」の認証・登録を目指す企業を金融機関等が募集し、参加企業に対して、エコアクション21地域事務局が全体をコーディネートし、エコアクション21審査人が講師を務め、4回程度の実務的な講習を行うものです。参加費は無料。 (http://www.ea21.jp/starter/kanren-initiative.html)</t>
  </si>
  <si>
    <t xml:space="preserve">「関係企業グリーン化プログラム（※）」について
</t>
  </si>
  <si>
    <t xml:space="preserve"> （※）「関係企業グリーン化プログラム」</t>
  </si>
  <si>
    <t>環境省の「環境配慮型経営促進事業に係る利子補給事業 (※) 」について
  （※）平成24年4月2日プレス・リリース(http://www.env.go.jp/press/press.php?serial=15076)</t>
  </si>
  <si>
    <t>（※）環境経営学会は12月15日（土曜日・午後）、東京ビック・サイトで開催される
　　　「エコプロダクツ2012」において上記シンポジウムを開催します。入場無料。</t>
  </si>
  <si>
    <t>5-1</t>
  </si>
  <si>
    <t>11-1</t>
  </si>
  <si>
    <r>
      <rPr>
        <b/>
        <u val="single"/>
        <sz val="11"/>
        <color indexed="8"/>
        <rFont val="ＭＳ Ｐゴシック"/>
        <family val="3"/>
      </rPr>
      <t>平成24年10月22日（月）</t>
    </r>
    <r>
      <rPr>
        <u val="single"/>
        <sz val="11"/>
        <color indexed="8"/>
        <rFont val="ＭＳ Ｐゴシック"/>
        <family val="3"/>
      </rPr>
      <t>まで</t>
    </r>
    <r>
      <rPr>
        <sz val="11"/>
        <color theme="1"/>
        <rFont val="Calibri"/>
        <family val="3"/>
      </rPr>
      <t>に、以下の</t>
    </r>
    <r>
      <rPr>
        <b/>
        <sz val="11"/>
        <color indexed="8"/>
        <rFont val="ＭＳ Ｐゴシック"/>
        <family val="3"/>
      </rPr>
      <t>e-mail</t>
    </r>
    <r>
      <rPr>
        <sz val="11"/>
        <color theme="1"/>
        <rFont val="Calibri"/>
        <family val="3"/>
      </rPr>
      <t>または</t>
    </r>
    <r>
      <rPr>
        <b/>
        <sz val="11"/>
        <color indexed="8"/>
        <rFont val="ＭＳ Ｐゴシック"/>
        <family val="3"/>
      </rPr>
      <t>ファックス</t>
    </r>
    <r>
      <rPr>
        <sz val="11"/>
        <color theme="1"/>
        <rFont val="Calibri"/>
        <family val="3"/>
      </rPr>
      <t>にて返送をお願いします</t>
    </r>
  </si>
  <si>
    <t>（株）ニッセイ基礎研究所（川村）　電話03-3512-1789　e-mail：kawam@nli-research.co.jp</t>
  </si>
  <si>
    <t>＜連絡先・問合先＞</t>
  </si>
  <si>
    <t>＜アンケートの返送要領＞</t>
  </si>
  <si>
    <t xml:space="preserve"> 持続可能な社会の形成に向けた金融行動原則( 21世紀金融行動原則)に署名されました金融機関各位にアンケート回答のご協力をお願い申しあげます。本アンケート実施の趣旨は次の通りです。 
</t>
  </si>
  <si>
    <t xml:space="preserve">＜アンケートの趣旨＞ 
</t>
  </si>
  <si>
    <t xml:space="preserve">経済・社会のグリーン化に向けて、金融機関はその強力な推進力であることが期待されています。貴組織の21世紀金融行動原則への率先署名はその決意の表明であり、深甚なる敬意を表します。 
特に中堅・中小企業の環境経営の推進における金融機関の果たすべき役割のなかで、いま何が課題かなどを明からするために、アンケート調査を実施させていただく次第です。 
</t>
  </si>
  <si>
    <t xml:space="preserve">＜アンケートの背景＞ 
</t>
  </si>
  <si>
    <t xml:space="preserve">　(http://www.env.go.jp/policy/env-disc/com/com_pr-rep/rep-main.pdf) </t>
  </si>
  <si>
    <t xml:space="preserve">平成19年に閣議決定され公表されました「21世紀環境立国戦略」では「エコアクション21を活用し、業種特性に対応しつつ中小企業における環境管理を促進する」としております。 
</t>
  </si>
  <si>
    <t xml:space="preserve">本年4月には環境基本法に基づく「第四次環境基本計画」が閣議決定されましたが、その「第2部第1項 経済・社会のグリーン化」では次のように述べています。 
</t>
  </si>
  <si>
    <t>①</t>
  </si>
  <si>
    <t xml:space="preserve">１） </t>
  </si>
  <si>
    <t xml:space="preserve">２） </t>
  </si>
  <si>
    <t xml:space="preserve">３） </t>
  </si>
  <si>
    <t xml:space="preserve">事業者の環境マネジメントおよび取り組み状況に係る情報開示 
中小企業のための環境マネジメントであるエコアクション21については(中略)、引き続き一層の取り組みが必要である。 
</t>
  </si>
  <si>
    <t>②</t>
  </si>
  <si>
    <t xml:space="preserve">環境ビジネスと環境金融 
国内外の資金が企業の環境取組や環境ビジネスに利用されることを促すような政策、さらにこうした事業に取り組む経済主体が評価されるような政策を講じることが課題である。 
</t>
  </si>
  <si>
    <t xml:space="preserve">＜アンケート実施主体＞ 
</t>
  </si>
  <si>
    <t xml:space="preserve">一般財団法人持続性推進機構(http://ipsus.jp/)：
環境省の承認を得て「エコアクション21 中央事務局」を設置し、認証・登録制度全般を運営しています。
　（協力団体） 
</t>
  </si>
  <si>
    <t xml:space="preserve">NPO法人環境経営学会(http://www.smf.gr.jp/)の「中小企業カーボンマネジメント推進委員会」：
（独）環境再生保全機構の助成を受け、3年前から中小企業のCO2削減取組に関する研究を続けており、今年が集大成の年にあたります。本アンケートも助成金で実施しています。
（実施団体） 
</t>
  </si>
  <si>
    <t>⑤件名を「アンケート回答」とし、上記②で保存したフォルダから、アンケート回答を添付して送信</t>
  </si>
  <si>
    <t>　NPO法人環境経営学会（中村）　電話03-6272-6413　 e-mail：smf@smf.gr.jp</t>
  </si>
  <si>
    <t>【4】中小企業の環境経営促進について</t>
  </si>
  <si>
    <t xml:space="preserve">環境省は昨年度「環境情報の利用促進に関する検討委員会」を設置し、中堅・中小企業の環境経営の推進には、サプライチェーンでの取引先要請とともに金融機関の役割に大いに期待するとした報告書を発行しております。
</t>
  </si>
  <si>
    <t>ご意見などございましたら、ご自由にお書きください。</t>
  </si>
  <si>
    <t>回答方法</t>
  </si>
  <si>
    <t>貴組織の環境ならびにCSRの取組のための組織について(複数回答可)</t>
  </si>
  <si>
    <t>投融資先の環境への取組に関して、これを格付評価するための仕組(評価基準、評価手順、評価実施者など)の有無について</t>
  </si>
  <si>
    <t>3. 特段の要請はしていない</t>
  </si>
  <si>
    <t>2. 現時点では決められないが、案内は欲しい</t>
  </si>
  <si>
    <r>
      <t>調査内容で</t>
    </r>
    <r>
      <rPr>
        <sz val="11"/>
        <color indexed="8"/>
        <rFont val="ＭＳ Ｐゴシック"/>
        <family val="3"/>
      </rPr>
      <t>ご</t>
    </r>
    <r>
      <rPr>
        <sz val="11"/>
        <color theme="1"/>
        <rFont val="Calibri"/>
        <family val="3"/>
      </rPr>
      <t>不明な点がございましたら、下記担当者までお問い合わせください。</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</si>
</sst>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 #&quot;)&quot;;&quot;(&quot;* #&quot;)&quot;;&quot;(&quot;* #&quot;)&quot;;&quot;その他(&quot;* @&quot;)&quot;"/>
    <numFmt numFmtId="178" formatCode="&quot;(&quot;* #&quot;)&quot;;&quot;(&quot;* #&quot;)&quot;;&quot;(&quot;* #&quot;)&quot;;&quot;(&quot;* @&quot;)&quot;"/>
    <numFmt numFmtId="179" formatCode="&quot;(&quot;* #&quot;)&quot;;&quot;(&quot;* #&quot;)&quot;;&quot;(&quot;* #&quot;)&quot;;&quot;(&quot;* _@&quot;)&quot;"/>
    <numFmt numFmtId="180" formatCode="&quot;(&quot;* #&quot;)&quot;;&quot;(&quot;* #&quot;)&quot;;&quot;(&quot;* #&quot;)&quot;;&quot;(&quot;@_*&quot;)&quot;"/>
    <numFmt numFmtId="181" formatCode="&quot;(&quot;* #&quot;)&quot;;&quot;(&quot;* #&quot;)&quot;;&quot;(&quot;* #&quot;)&quot;;&quot;(&quot;@_*\ &quot;)&quot;"/>
    <numFmt numFmtId="182" formatCode="\(\1\2\3\)"/>
    <numFmt numFmtId="183" formatCode="&quot;(例：&quot;* #&quot;)&quot;;&quot;(例：&quot;* #&quot;)&quot;;&quot;(例：&quot;* #&quot;)&quot;;&quot;(例：&quot;@_*\ &quot;)&quot;"/>
    <numFmt numFmtId="184" formatCode="&quot;(&quot;* #&quot;)&quot;;&quot;(&quot;* #&quot;)&quot;;&quot;(&quot;* #&quot;)&quot;;&quot;(&quot;&quot;部&quot;&quot;署&quot;&quot;名&quot;\:@_*\ &quot;)&quot;"/>
    <numFmt numFmtId="185" formatCode="&quot;(&quot;* #&quot;)&quot;;&quot;(&quot;* #&quot;)&quot;;&quot;(&quot;* #&quot;)&quot;;&quot;(&quot;&quot;委&quot;&quot;員&quot;&quot;会&quot;&quot;名&quot;\:@_*\ &quot;)&quot;"/>
    <numFmt numFmtId="186" formatCode="&quot;(&quot;* #&quot;)&quot;;&quot;(&quot;* #&quot;)&quot;;&quot;(&quot;* #&quot;)&quot;;&quot;(&quot;&quot;例&quot;\:@_*\ &quot;)&quot;"/>
    <numFmt numFmtId="187" formatCode="&quot;Yes&quot;;&quot;Yes&quot;;&quot;No&quot;"/>
    <numFmt numFmtId="188" formatCode="&quot;True&quot;;&quot;True&quot;;&quot;False&quot;"/>
    <numFmt numFmtId="189" formatCode="&quot;On&quot;;&quot;On&quot;;&quot;Off&quot;"/>
    <numFmt numFmtId="190" formatCode="[$€-2]\ #,##0.00_);[Red]\([$€-2]\ #,##0.00\)"/>
  </numFmts>
  <fonts count="61">
    <font>
      <sz val="11"/>
      <color theme="1"/>
      <name val="Calibri"/>
      <family val="3"/>
    </font>
    <font>
      <sz val="11"/>
      <color indexed="8"/>
      <name val="ＭＳ Ｐゴシック"/>
      <family val="3"/>
    </font>
    <font>
      <sz val="6"/>
      <name val="ＭＳ Ｐゴシック"/>
      <family val="3"/>
    </font>
    <font>
      <sz val="9"/>
      <name val="MS UI Gothic"/>
      <family val="3"/>
    </font>
    <font>
      <sz val="14"/>
      <color indexed="8"/>
      <name val="ＭＳ Ｐゴシック"/>
      <family val="3"/>
    </font>
    <font>
      <sz val="11"/>
      <color indexed="10"/>
      <name val="ＭＳ Ｐゴシック"/>
      <family val="3"/>
    </font>
    <font>
      <sz val="11"/>
      <name val="ＭＳ Ｐゴシック"/>
      <family val="3"/>
    </font>
    <font>
      <sz val="8"/>
      <color indexed="8"/>
      <name val="ＭＳ Ｐゴシック"/>
      <family val="3"/>
    </font>
    <font>
      <sz val="9"/>
      <color indexed="8"/>
      <name val="ＭＳ Ｐゴシック"/>
      <family val="3"/>
    </font>
    <font>
      <sz val="11"/>
      <color indexed="12"/>
      <name val="ＭＳ Ｐゴシック"/>
      <family val="3"/>
    </font>
    <font>
      <u val="single"/>
      <sz val="9"/>
      <color indexed="12"/>
      <name val="ＭＳ Ｐゴシック"/>
      <family val="3"/>
    </font>
    <font>
      <sz val="11"/>
      <color indexed="60"/>
      <name val="ＭＳ Ｐゴシック"/>
      <family val="3"/>
    </font>
    <font>
      <b/>
      <sz val="11"/>
      <color indexed="62"/>
      <name val="ＭＳ Ｐゴシック"/>
      <family val="3"/>
    </font>
    <font>
      <b/>
      <sz val="22"/>
      <color indexed="8"/>
      <name val="ＭＳ Ｐゴシック"/>
      <family val="3"/>
    </font>
    <font>
      <b/>
      <sz val="11"/>
      <color indexed="8"/>
      <name val="ＭＳ Ｐゴシック"/>
      <family val="3"/>
    </font>
    <font>
      <u val="single"/>
      <sz val="11"/>
      <color indexed="8"/>
      <name val="ＭＳ Ｐゴシック"/>
      <family val="3"/>
    </font>
    <font>
      <b/>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ゴシック"/>
      <family val="3"/>
    </font>
    <font>
      <sz val="10"/>
      <color indexed="8"/>
      <name val="ＭＳ Ｐゴシック"/>
      <family val="3"/>
    </font>
    <font>
      <sz val="28"/>
      <color indexed="9"/>
      <name val="HGP創英角ﾎﾟｯﾌﾟ体"/>
      <family val="3"/>
    </font>
    <font>
      <sz val="24"/>
      <color indexed="9"/>
      <name val="ＭＳ Ｐゴシック"/>
      <family val="3"/>
    </font>
    <font>
      <sz val="20"/>
      <color indexed="9"/>
      <name val="ＭＳ Ｐゴシック"/>
      <family val="3"/>
    </font>
    <font>
      <b/>
      <u val="single"/>
      <sz val="16"/>
      <color indexed="8"/>
      <name val="ＭＳ Ｐゴシック"/>
      <family val="3"/>
    </font>
    <font>
      <sz val="11"/>
      <color indexed="8"/>
      <name val="Calibri"/>
      <family val="2"/>
    </font>
    <font>
      <b/>
      <u val="single"/>
      <sz val="16"/>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b/>
      <sz val="14"/>
      <color theme="1"/>
      <name val="ＭＳ Ｐゴシック"/>
      <family val="3"/>
    </font>
    <font>
      <sz val="10"/>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
      <patternFill patternType="solid">
        <fgColor indexed="51"/>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1" fillId="0" borderId="0" applyFont="0" applyFill="0" applyBorder="0" applyAlignment="0" applyProtection="0"/>
    <xf numFmtId="0" fontId="44" fillId="0" borderId="0" applyNumberFormat="0" applyFill="0" applyBorder="0" applyAlignment="0" applyProtection="0"/>
    <xf numFmtId="0" fontId="1"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124">
    <xf numFmtId="0" fontId="0" fillId="0" borderId="0" xfId="0" applyFont="1" applyAlignment="1">
      <alignment vertical="center"/>
    </xf>
    <xf numFmtId="0" fontId="0" fillId="0" borderId="1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4" fillId="0" borderId="0" xfId="0" applyFont="1" applyAlignment="1">
      <alignment vertical="center"/>
    </xf>
    <xf numFmtId="0" fontId="0" fillId="0" borderId="0" xfId="0" applyFill="1" applyBorder="1" applyAlignment="1">
      <alignment horizontal="left" vertical="top" wrapText="1"/>
    </xf>
    <xf numFmtId="0" fontId="0" fillId="0" borderId="0" xfId="0" applyBorder="1" applyAlignment="1">
      <alignment horizontal="left" vertical="top" wrapText="1"/>
    </xf>
    <xf numFmtId="0" fontId="5"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6" fillId="0" borderId="0" xfId="0" applyNumberFormat="1" applyFont="1" applyAlignment="1">
      <alignment vertical="center"/>
    </xf>
    <xf numFmtId="0" fontId="0" fillId="0" borderId="17" xfId="0" applyBorder="1" applyAlignment="1">
      <alignment vertical="center"/>
    </xf>
    <xf numFmtId="0" fontId="0" fillId="0" borderId="0" xfId="0" applyAlignment="1">
      <alignment horizontal="center" vertical="center"/>
    </xf>
    <xf numFmtId="0" fontId="7" fillId="0" borderId="0" xfId="0" applyFont="1" applyAlignment="1">
      <alignment vertical="center"/>
    </xf>
    <xf numFmtId="0" fontId="0" fillId="0" borderId="14" xfId="0" applyBorder="1" applyAlignment="1" quotePrefix="1">
      <alignment vertical="center"/>
    </xf>
    <xf numFmtId="0" fontId="0" fillId="0" borderId="0" xfId="0" applyAlignment="1">
      <alignment horizontal="right" vertical="center"/>
    </xf>
    <xf numFmtId="0" fontId="0" fillId="0" borderId="0" xfId="0" applyAlignment="1" applyProtection="1">
      <alignment vertical="center"/>
      <protection locked="0"/>
    </xf>
    <xf numFmtId="0" fontId="0" fillId="0" borderId="0" xfId="0" applyAlignment="1" applyProtection="1">
      <alignment vertical="center"/>
      <protection/>
    </xf>
    <xf numFmtId="0" fontId="0" fillId="0" borderId="0" xfId="0" applyAlignment="1" applyProtection="1">
      <alignment vertical="center"/>
      <protection/>
    </xf>
    <xf numFmtId="0" fontId="44" fillId="0" borderId="0" xfId="43" applyAlignment="1" applyProtection="1">
      <alignment vertical="center"/>
      <protection/>
    </xf>
    <xf numFmtId="0" fontId="0" fillId="33" borderId="10" xfId="0" applyFill="1" applyBorder="1" applyAlignment="1">
      <alignment horizontal="center" vertical="center"/>
    </xf>
    <xf numFmtId="0" fontId="0" fillId="34" borderId="10" xfId="0" applyFill="1" applyBorder="1" applyAlignment="1" applyProtection="1">
      <alignment vertical="center"/>
      <protection locked="0"/>
    </xf>
    <xf numFmtId="0" fontId="9" fillId="0" borderId="0" xfId="43" applyFont="1" applyAlignment="1" applyProtection="1">
      <alignment vertical="center"/>
      <protection/>
    </xf>
    <xf numFmtId="0" fontId="10" fillId="0" borderId="0" xfId="43" applyFont="1" applyAlignment="1" applyProtection="1">
      <alignment vertical="center"/>
      <protection/>
    </xf>
    <xf numFmtId="0" fontId="11" fillId="0" borderId="0" xfId="43" applyFont="1" applyAlignment="1" applyProtection="1">
      <alignment vertical="center"/>
      <protection/>
    </xf>
    <xf numFmtId="0" fontId="0" fillId="34" borderId="18" xfId="0" applyFill="1" applyBorder="1" applyAlignment="1" applyProtection="1">
      <alignment vertical="center"/>
      <protection locked="0"/>
    </xf>
    <xf numFmtId="0" fontId="0" fillId="0" borderId="0" xfId="0" applyFill="1" applyBorder="1" applyAlignment="1">
      <alignment vertical="center"/>
    </xf>
    <xf numFmtId="0" fontId="0" fillId="0" borderId="10" xfId="0" applyBorder="1" applyAlignment="1" applyProtection="1">
      <alignment vertical="center"/>
      <protection/>
    </xf>
    <xf numFmtId="0" fontId="0" fillId="0" borderId="18" xfId="0" applyBorder="1" applyAlignment="1">
      <alignment vertical="center"/>
    </xf>
    <xf numFmtId="0" fontId="0" fillId="0" borderId="10" xfId="0" applyFill="1" applyBorder="1" applyAlignment="1">
      <alignment vertical="center"/>
    </xf>
    <xf numFmtId="0" fontId="0" fillId="0" borderId="0" xfId="0" applyAlignment="1">
      <alignment/>
    </xf>
    <xf numFmtId="0" fontId="12" fillId="0" borderId="0" xfId="0" applyFont="1" applyAlignment="1">
      <alignment vertical="center"/>
    </xf>
    <xf numFmtId="0" fontId="13" fillId="0" borderId="0" xfId="0" applyFont="1" applyAlignment="1">
      <alignment vertical="center"/>
    </xf>
    <xf numFmtId="0" fontId="0" fillId="33" borderId="0" xfId="0" applyFill="1" applyAlignment="1">
      <alignment vertical="center"/>
    </xf>
    <xf numFmtId="0" fontId="0" fillId="33" borderId="15" xfId="0" applyFill="1" applyBorder="1" applyAlignment="1">
      <alignment vertical="center"/>
    </xf>
    <xf numFmtId="0" fontId="4" fillId="0" borderId="0" xfId="0" applyFont="1" applyAlignment="1">
      <alignment vertical="center"/>
    </xf>
    <xf numFmtId="0" fontId="8" fillId="0" borderId="0" xfId="0" applyFont="1" applyFill="1" applyBorder="1" applyAlignment="1">
      <alignment horizontal="center" vertical="center"/>
    </xf>
    <xf numFmtId="0" fontId="0" fillId="0" borderId="0" xfId="0" applyBorder="1" applyAlignment="1" applyProtection="1">
      <alignment vertical="center"/>
      <protection/>
    </xf>
    <xf numFmtId="0" fontId="0" fillId="0" borderId="10" xfId="0" applyNumberFormat="1" applyBorder="1" applyAlignment="1">
      <alignment vertical="center"/>
    </xf>
    <xf numFmtId="0" fontId="4" fillId="0" borderId="0" xfId="0" applyFont="1" applyAlignment="1">
      <alignment vertical="center"/>
    </xf>
    <xf numFmtId="0" fontId="0" fillId="0" borderId="14" xfId="0" applyBorder="1" applyAlignment="1" quotePrefix="1">
      <alignment horizontal="right" vertical="center"/>
    </xf>
    <xf numFmtId="0" fontId="0" fillId="0" borderId="19" xfId="0" applyBorder="1" applyAlignment="1">
      <alignment vertical="center"/>
    </xf>
    <xf numFmtId="0" fontId="0" fillId="0" borderId="20" xfId="0" applyBorder="1" applyAlignment="1">
      <alignment vertical="center"/>
    </xf>
    <xf numFmtId="0" fontId="8" fillId="0" borderId="0" xfId="0" applyFont="1" applyAlignment="1">
      <alignment horizontal="center" vertical="center"/>
    </xf>
    <xf numFmtId="0" fontId="0" fillId="33" borderId="18" xfId="0" applyFill="1" applyBorder="1" applyAlignment="1">
      <alignment horizontal="center" vertical="center"/>
    </xf>
    <xf numFmtId="0" fontId="0" fillId="33" borderId="21" xfId="0" applyFill="1" applyBorder="1" applyAlignment="1">
      <alignment horizontal="center" vertical="center"/>
    </xf>
    <xf numFmtId="0" fontId="0" fillId="33" borderId="17" xfId="0" applyFill="1" applyBorder="1" applyAlignment="1">
      <alignment horizontal="center" vertical="center"/>
    </xf>
    <xf numFmtId="0" fontId="0" fillId="33" borderId="14" xfId="0" applyFill="1" applyBorder="1" applyAlignment="1">
      <alignment horizontal="left" vertical="top" wrapText="1"/>
    </xf>
    <xf numFmtId="0" fontId="0" fillId="34" borderId="19" xfId="0" applyFill="1" applyBorder="1" applyAlignment="1" applyProtection="1">
      <alignment vertical="center"/>
      <protection locked="0"/>
    </xf>
    <xf numFmtId="0" fontId="0" fillId="0" borderId="16" xfId="0" applyBorder="1" applyAlignment="1" quotePrefix="1">
      <alignment vertical="center"/>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horizontal="right" vertical="top"/>
    </xf>
    <xf numFmtId="0" fontId="0" fillId="0" borderId="0" xfId="0" applyAlignment="1">
      <alignment horizontal="left" vertical="top"/>
    </xf>
    <xf numFmtId="0" fontId="0" fillId="33" borderId="19" xfId="0" applyFill="1" applyBorder="1" applyAlignment="1">
      <alignment vertical="center"/>
    </xf>
    <xf numFmtId="0" fontId="0" fillId="33" borderId="22" xfId="0" applyFill="1" applyBorder="1" applyAlignment="1">
      <alignment vertical="center"/>
    </xf>
    <xf numFmtId="0" fontId="0" fillId="33" borderId="20" xfId="0" applyFill="1" applyBorder="1" applyAlignment="1">
      <alignment vertical="center"/>
    </xf>
    <xf numFmtId="49" fontId="0" fillId="13" borderId="18" xfId="0" applyNumberFormat="1" applyFill="1" applyBorder="1" applyAlignment="1" applyProtection="1">
      <alignment vertical="center"/>
      <protection locked="0"/>
    </xf>
    <xf numFmtId="0" fontId="0" fillId="13" borderId="10" xfId="0" applyFill="1" applyBorder="1" applyAlignment="1" applyProtection="1">
      <alignment vertical="center"/>
      <protection locked="0"/>
    </xf>
    <xf numFmtId="0" fontId="58" fillId="0" borderId="0" xfId="0" applyFont="1" applyAlignment="1">
      <alignment vertical="center"/>
    </xf>
    <xf numFmtId="0" fontId="59" fillId="0" borderId="0" xfId="0" applyFont="1" applyAlignment="1">
      <alignment horizontal="left" vertical="center"/>
    </xf>
    <xf numFmtId="0" fontId="0" fillId="0" borderId="0" xfId="0" applyNumberFormat="1" applyAlignment="1" applyProtection="1">
      <alignment vertical="center"/>
      <protection/>
    </xf>
    <xf numFmtId="0" fontId="0" fillId="0" borderId="0" xfId="0" applyFill="1" applyBorder="1" applyAlignment="1" applyProtection="1">
      <alignment vertical="center"/>
      <protection/>
    </xf>
    <xf numFmtId="0" fontId="0" fillId="0" borderId="0" xfId="0" applyFill="1" applyBorder="1" applyAlignment="1" applyProtection="1">
      <alignment horizontal="center" vertical="center"/>
      <protection/>
    </xf>
    <xf numFmtId="0" fontId="60" fillId="0" borderId="23" xfId="0" applyFont="1" applyBorder="1" applyAlignment="1">
      <alignment horizontal="center" vertical="center"/>
    </xf>
    <xf numFmtId="0" fontId="0" fillId="33" borderId="19" xfId="0" applyFill="1" applyBorder="1" applyAlignment="1">
      <alignment horizontal="left" vertical="top" wrapText="1"/>
    </xf>
    <xf numFmtId="0" fontId="0" fillId="33" borderId="22" xfId="0" applyFill="1" applyBorder="1" applyAlignment="1">
      <alignment horizontal="left" vertical="top" wrapText="1"/>
    </xf>
    <xf numFmtId="0" fontId="0" fillId="33" borderId="20" xfId="0" applyFill="1" applyBorder="1" applyAlignment="1">
      <alignment horizontal="left" vertical="top" wrapText="1"/>
    </xf>
    <xf numFmtId="0" fontId="0" fillId="0" borderId="12" xfId="0" applyBorder="1" applyAlignment="1" applyProtection="1">
      <alignment vertical="top"/>
      <protection locked="0"/>
    </xf>
    <xf numFmtId="0" fontId="0" fillId="0" borderId="0" xfId="0" applyBorder="1" applyAlignment="1" applyProtection="1">
      <alignment vertical="top"/>
      <protection locked="0"/>
    </xf>
    <xf numFmtId="0" fontId="0" fillId="13" borderId="11" xfId="0" applyFill="1" applyBorder="1" applyAlignment="1" applyProtection="1">
      <alignment vertical="top"/>
      <protection locked="0"/>
    </xf>
    <xf numFmtId="0" fontId="0" fillId="13" borderId="12" xfId="0" applyFill="1" applyBorder="1" applyAlignment="1" applyProtection="1">
      <alignment vertical="top"/>
      <protection locked="0"/>
    </xf>
    <xf numFmtId="0" fontId="0" fillId="13" borderId="13" xfId="0" applyFill="1" applyBorder="1" applyAlignment="1" applyProtection="1">
      <alignment vertical="top"/>
      <protection locked="0"/>
    </xf>
    <xf numFmtId="0" fontId="0" fillId="13" borderId="23" xfId="0" applyFill="1" applyBorder="1" applyAlignment="1" applyProtection="1">
      <alignment vertical="top"/>
      <protection locked="0"/>
    </xf>
    <xf numFmtId="0" fontId="0" fillId="13" borderId="0" xfId="0" applyFill="1" applyAlignment="1" applyProtection="1">
      <alignment vertical="top"/>
      <protection locked="0"/>
    </xf>
    <xf numFmtId="0" fontId="0" fillId="13" borderId="24" xfId="0" applyFill="1" applyBorder="1" applyAlignment="1" applyProtection="1">
      <alignment vertical="top"/>
      <protection locked="0"/>
    </xf>
    <xf numFmtId="0" fontId="0" fillId="13" borderId="14" xfId="0" applyFill="1" applyBorder="1" applyAlignment="1" applyProtection="1">
      <alignment vertical="top"/>
      <protection locked="0"/>
    </xf>
    <xf numFmtId="0" fontId="0" fillId="13" borderId="15" xfId="0" applyFill="1" applyBorder="1" applyAlignment="1" applyProtection="1">
      <alignment vertical="top"/>
      <protection locked="0"/>
    </xf>
    <xf numFmtId="0" fontId="0" fillId="13" borderId="16" xfId="0" applyFill="1" applyBorder="1" applyAlignment="1" applyProtection="1">
      <alignment vertical="top"/>
      <protection locked="0"/>
    </xf>
    <xf numFmtId="0" fontId="0" fillId="33" borderId="23" xfId="0" applyFill="1" applyBorder="1" applyAlignment="1">
      <alignment horizontal="left" vertical="top" wrapText="1"/>
    </xf>
    <xf numFmtId="0" fontId="0" fillId="33" borderId="0" xfId="0" applyFill="1" applyBorder="1" applyAlignment="1">
      <alignment horizontal="left" vertical="top" wrapText="1"/>
    </xf>
    <xf numFmtId="0" fontId="0" fillId="33" borderId="24" xfId="0" applyFill="1" applyBorder="1" applyAlignment="1">
      <alignment horizontal="left" vertical="top" wrapText="1"/>
    </xf>
    <xf numFmtId="0" fontId="0" fillId="33" borderId="15" xfId="0" applyFill="1" applyBorder="1" applyAlignment="1">
      <alignment horizontal="left" vertical="top" wrapText="1"/>
    </xf>
    <xf numFmtId="0" fontId="0" fillId="33" borderId="16" xfId="0" applyFill="1" applyBorder="1" applyAlignment="1">
      <alignment horizontal="left" vertical="top" wrapText="1"/>
    </xf>
    <xf numFmtId="0" fontId="0" fillId="0" borderId="12" xfId="0" applyFill="1" applyBorder="1" applyAlignment="1" applyProtection="1">
      <alignment vertical="top"/>
      <protection locked="0"/>
    </xf>
    <xf numFmtId="0" fontId="0" fillId="0" borderId="0" xfId="0" applyFill="1" applyBorder="1" applyAlignment="1" applyProtection="1">
      <alignment vertical="top"/>
      <protection locked="0"/>
    </xf>
    <xf numFmtId="181" fontId="0" fillId="0" borderId="0" xfId="0" applyNumberFormat="1" applyAlignment="1" applyProtection="1">
      <alignment vertical="center"/>
      <protection locked="0"/>
    </xf>
    <xf numFmtId="0" fontId="0" fillId="33" borderId="11" xfId="0" applyFill="1" applyBorder="1" applyAlignment="1">
      <alignment horizontal="left" vertical="top" wrapText="1"/>
    </xf>
    <xf numFmtId="0" fontId="0" fillId="33" borderId="12" xfId="0" applyFill="1" applyBorder="1" applyAlignment="1">
      <alignment horizontal="left" vertical="top" wrapText="1"/>
    </xf>
    <xf numFmtId="0" fontId="0" fillId="33" borderId="13" xfId="0" applyFill="1" applyBorder="1" applyAlignment="1">
      <alignment horizontal="left" vertical="top" wrapText="1"/>
    </xf>
    <xf numFmtId="0" fontId="0" fillId="0" borderId="0" xfId="0" applyAlignment="1">
      <alignment horizontal="left" vertical="top" wrapText="1"/>
    </xf>
    <xf numFmtId="0" fontId="0" fillId="0" borderId="0" xfId="0" applyAlignment="1" applyProtection="1">
      <alignment vertical="center"/>
      <protection/>
    </xf>
    <xf numFmtId="0" fontId="7" fillId="0" borderId="0" xfId="0" applyFont="1" applyAlignment="1">
      <alignment vertical="center" wrapText="1"/>
    </xf>
    <xf numFmtId="0" fontId="7" fillId="0" borderId="0" xfId="0" applyFont="1" applyAlignment="1">
      <alignment vertical="center"/>
    </xf>
    <xf numFmtId="0" fontId="0" fillId="0" borderId="0" xfId="0" applyAlignment="1">
      <alignment vertical="center"/>
    </xf>
    <xf numFmtId="0" fontId="44" fillId="0" borderId="0" xfId="43" applyFill="1" applyBorder="1" applyAlignment="1" applyProtection="1">
      <alignment horizontal="left" vertical="center"/>
      <protection/>
    </xf>
    <xf numFmtId="0" fontId="0" fillId="0" borderId="0" xfId="0" applyFill="1" applyBorder="1" applyAlignment="1" applyProtection="1">
      <alignment horizontal="left" vertical="center"/>
      <protection/>
    </xf>
    <xf numFmtId="186" fontId="0" fillId="0" borderId="0" xfId="0" applyNumberFormat="1" applyAlignment="1" applyProtection="1">
      <alignment vertical="center"/>
      <protection locked="0"/>
    </xf>
    <xf numFmtId="184" fontId="0" fillId="0" borderId="0" xfId="0" applyNumberFormat="1" applyAlignment="1" applyProtection="1">
      <alignment vertical="center"/>
      <protection locked="0"/>
    </xf>
    <xf numFmtId="185" fontId="0" fillId="0" borderId="0" xfId="0" applyNumberFormat="1" applyAlignment="1" applyProtection="1">
      <alignment vertical="center"/>
      <protection locked="0"/>
    </xf>
    <xf numFmtId="0" fontId="0" fillId="0" borderId="0" xfId="0" applyFill="1" applyBorder="1" applyAlignment="1" applyProtection="1">
      <alignment horizontal="left" vertical="center"/>
      <protection locked="0"/>
    </xf>
    <xf numFmtId="0" fontId="0" fillId="0" borderId="0" xfId="0" applyAlignment="1">
      <alignment horizontal="left" vertical="center"/>
    </xf>
    <xf numFmtId="0" fontId="0" fillId="13" borderId="11" xfId="0" applyFill="1" applyBorder="1" applyAlignment="1" applyProtection="1">
      <alignment horizontal="left" vertical="top" wrapText="1"/>
      <protection locked="0"/>
    </xf>
    <xf numFmtId="0" fontId="0" fillId="13" borderId="12" xfId="0" applyFill="1" applyBorder="1" applyAlignment="1" applyProtection="1">
      <alignment horizontal="left" vertical="top" wrapText="1"/>
      <protection locked="0"/>
    </xf>
    <xf numFmtId="0" fontId="0" fillId="13" borderId="13" xfId="0" applyFill="1" applyBorder="1" applyAlignment="1" applyProtection="1">
      <alignment horizontal="left" vertical="top" wrapText="1"/>
      <protection locked="0"/>
    </xf>
    <xf numFmtId="0" fontId="0" fillId="13" borderId="23" xfId="0" applyFill="1" applyBorder="1" applyAlignment="1" applyProtection="1">
      <alignment horizontal="left" vertical="top" wrapText="1"/>
      <protection locked="0"/>
    </xf>
    <xf numFmtId="0" fontId="0" fillId="13" borderId="0" xfId="0" applyFill="1" applyBorder="1" applyAlignment="1" applyProtection="1">
      <alignment horizontal="left" vertical="top" wrapText="1"/>
      <protection locked="0"/>
    </xf>
    <xf numFmtId="0" fontId="0" fillId="13" borderId="24" xfId="0" applyFill="1" applyBorder="1" applyAlignment="1" applyProtection="1">
      <alignment horizontal="left" vertical="top" wrapText="1"/>
      <protection locked="0"/>
    </xf>
    <xf numFmtId="0" fontId="0" fillId="13" borderId="14" xfId="0" applyFill="1" applyBorder="1" applyAlignment="1" applyProtection="1">
      <alignment horizontal="left" vertical="top" wrapText="1"/>
      <protection locked="0"/>
    </xf>
    <xf numFmtId="0" fontId="0" fillId="13" borderId="15" xfId="0" applyFill="1" applyBorder="1" applyAlignment="1" applyProtection="1">
      <alignment horizontal="left" vertical="top" wrapText="1"/>
      <protection locked="0"/>
    </xf>
    <xf numFmtId="0" fontId="0" fillId="13" borderId="16" xfId="0" applyFill="1" applyBorder="1" applyAlignment="1" applyProtection="1">
      <alignment horizontal="left" vertical="top" wrapText="1"/>
      <protection locked="0"/>
    </xf>
    <xf numFmtId="0" fontId="58" fillId="33" borderId="19" xfId="0" applyFont="1" applyFill="1" applyBorder="1" applyAlignment="1">
      <alignment horizontal="left" vertical="top" wrapText="1"/>
    </xf>
    <xf numFmtId="0" fontId="58" fillId="33" borderId="22" xfId="0" applyFont="1" applyFill="1" applyBorder="1" applyAlignment="1">
      <alignment horizontal="left" vertical="top" wrapText="1"/>
    </xf>
    <xf numFmtId="0" fontId="58" fillId="33" borderId="20" xfId="0" applyFont="1" applyFill="1" applyBorder="1" applyAlignment="1">
      <alignment horizontal="left" vertical="top" wrapText="1"/>
    </xf>
    <xf numFmtId="0" fontId="0" fillId="13" borderId="19" xfId="0" applyFill="1" applyBorder="1" applyAlignment="1" applyProtection="1">
      <alignment vertical="center"/>
      <protection locked="0"/>
    </xf>
    <xf numFmtId="0" fontId="0" fillId="13" borderId="22" xfId="0" applyFill="1" applyBorder="1" applyAlignment="1" applyProtection="1">
      <alignment vertical="center"/>
      <protection locked="0"/>
    </xf>
    <xf numFmtId="0" fontId="0" fillId="13" borderId="20" xfId="0" applyFill="1" applyBorder="1" applyAlignment="1" applyProtection="1">
      <alignment vertical="center"/>
      <protection locked="0"/>
    </xf>
    <xf numFmtId="0" fontId="58" fillId="0" borderId="0" xfId="0" applyFont="1" applyAlignment="1">
      <alignment horizontal="left" vertical="top" wrapText="1"/>
    </xf>
    <xf numFmtId="0" fontId="44" fillId="0" borderId="0" xfId="43" applyAlignment="1" applyProtection="1">
      <alignment horizontal="left" vertical="top"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7">
    <dxf>
      <fill>
        <patternFill>
          <bgColor rgb="FFFFC000"/>
        </patternFill>
      </fill>
      <border>
        <left style="thin"/>
        <right style="thin"/>
        <top style="thin"/>
        <bottom style="thin"/>
      </border>
    </dxf>
    <dxf>
      <fill>
        <patternFill>
          <bgColor rgb="FFFFC000"/>
        </patternFill>
      </fill>
      <border>
        <left style="thin"/>
        <right style="thin"/>
        <top style="thin"/>
        <bottom style="thin"/>
      </border>
    </dxf>
    <dxf>
      <fill>
        <patternFill>
          <bgColor rgb="FFFFC000"/>
        </patternFill>
      </fill>
      <border>
        <left style="thin"/>
        <right style="thin"/>
        <top style="thin"/>
        <bottom style="thin"/>
      </border>
    </dxf>
    <dxf>
      <fill>
        <patternFill>
          <bgColor rgb="FFFFC000"/>
        </patternFill>
      </fill>
      <border>
        <left style="thin"/>
        <right style="thin"/>
        <top style="thin"/>
        <bottom style="thin"/>
      </border>
    </dxf>
    <dxf>
      <fill>
        <patternFill>
          <bgColor rgb="FFFFC000"/>
        </patternFill>
      </fill>
      <border>
        <left style="thin"/>
        <right style="thin"/>
        <top style="thin"/>
        <bottom style="thin"/>
      </border>
    </dxf>
    <dxf>
      <fill>
        <patternFill>
          <bgColor rgb="FFFFC000"/>
        </patternFill>
      </fill>
      <border>
        <left style="thin"/>
        <right style="thin"/>
        <top style="thin"/>
        <bottom style="thin"/>
      </border>
    </dxf>
    <dxf>
      <fill>
        <patternFill>
          <bgColor rgb="FFFFC000"/>
        </patternFill>
      </fill>
      <border>
        <left style="thin"/>
        <right style="thin"/>
        <top style="thin"/>
        <bottom style="thin"/>
      </border>
    </dxf>
    <dxf>
      <fill>
        <patternFill>
          <bgColor rgb="FFFFC000"/>
        </patternFill>
      </fill>
      <border>
        <left style="thin"/>
        <right style="thin"/>
        <top style="thin"/>
        <bottom style="thin"/>
      </border>
    </dxf>
    <dxf>
      <fill>
        <patternFill>
          <bgColor rgb="FFFFC000"/>
        </patternFill>
      </fill>
      <border>
        <left style="thin"/>
        <right style="thin"/>
        <top style="thin"/>
        <bottom style="thin"/>
      </border>
    </dxf>
    <dxf>
      <fill>
        <patternFill>
          <bgColor rgb="FFFFC000"/>
        </patternFill>
      </fill>
      <border>
        <left style="thin"/>
        <right style="thin"/>
        <top style="thin"/>
        <bottom style="thin"/>
      </border>
    </dxf>
    <dxf>
      <fill>
        <patternFill>
          <bgColor rgb="FFFFC000"/>
        </patternFill>
      </fill>
      <border>
        <left style="thin"/>
        <right style="thin"/>
        <top style="thin"/>
        <bottom style="thin"/>
      </border>
    </dxf>
    <dxf>
      <fill>
        <patternFill>
          <bgColor rgb="FFFFC000"/>
        </patternFill>
      </fill>
      <border>
        <left style="thin"/>
        <right style="thin"/>
        <top style="thin"/>
        <bottom style="thin"/>
      </border>
    </dxf>
    <dxf>
      <fill>
        <patternFill>
          <bgColor rgb="FFFFC000"/>
        </patternFill>
      </fill>
      <border>
        <left style="thin"/>
        <right style="thin"/>
        <top style="thin"/>
        <bottom style="thin"/>
      </border>
    </dxf>
    <dxf>
      <fill>
        <patternFill>
          <bgColor rgb="FFFFC000"/>
        </patternFill>
      </fill>
      <border>
        <left style="thin"/>
        <right style="thin"/>
        <top style="thin"/>
        <bottom style="thin"/>
      </border>
    </dxf>
    <dxf>
      <fill>
        <patternFill>
          <bgColor rgb="FFFFC000"/>
        </patternFill>
      </fill>
      <border>
        <left style="thin"/>
        <right style="thin"/>
        <top style="thin"/>
        <bottom style="thin"/>
      </border>
    </dxf>
    <dxf>
      <fill>
        <patternFill>
          <bgColor rgb="FFFFC000"/>
        </patternFill>
      </fill>
      <border>
        <left style="thin"/>
        <right style="thin"/>
        <top style="thin"/>
        <bottom style="thin"/>
      </border>
    </dxf>
    <dxf>
      <fill>
        <patternFill>
          <bgColor rgb="FFFFC000"/>
        </patternFill>
      </fill>
      <border>
        <left style="thin"/>
        <right style="thin"/>
        <top style="thin"/>
        <bottom style="thin"/>
      </border>
    </dxf>
    <dxf>
      <fill>
        <patternFill>
          <bgColor rgb="FFFFC000"/>
        </patternFill>
      </fill>
      <border>
        <left style="thin"/>
        <right style="thin"/>
        <top style="thin"/>
        <bottom style="thin"/>
      </border>
    </dxf>
    <dxf>
      <fill>
        <patternFill>
          <bgColor rgb="FFFFC000"/>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ont>
        <color theme="0" tint="-0.149959996342659"/>
      </font>
    </dxf>
    <dxf>
      <fill>
        <patternFill>
          <bgColor rgb="FFFFC000"/>
        </patternFill>
      </fill>
      <border>
        <left style="thin"/>
        <right style="thin"/>
        <top style="thin"/>
        <bottom style="thin"/>
      </border>
    </dxf>
    <dxf>
      <fill>
        <patternFill>
          <bgColor rgb="FFFFC000"/>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rgb="FFFFC000"/>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theme="9" tint="0.5999600291252136"/>
        </patternFill>
      </fill>
      <border>
        <left style="thin"/>
        <right style="thin"/>
        <top style="thin"/>
        <bottom style="thin"/>
      </border>
    </dxf>
    <dxf>
      <fill>
        <patternFill>
          <bgColor rgb="FFFFC000"/>
        </patternFill>
      </fill>
      <border>
        <left style="thin"/>
        <right style="thin"/>
        <top style="thin"/>
        <bottom style="thin"/>
      </border>
    </dxf>
    <dxf>
      <fill>
        <patternFill>
          <bgColor theme="9" tint="0.5999600291252136"/>
        </patternFill>
      </fill>
      <border>
        <left style="thin"/>
        <right style="thin"/>
        <top style="thin"/>
        <bottom style="thin"/>
      </border>
    </dxf>
    <dxf>
      <font>
        <color theme="0" tint="-0.149959996342659"/>
      </font>
    </dxf>
    <dxf>
      <font>
        <color theme="0" tint="-0.149959996342659"/>
      </font>
      <border/>
    </dxf>
    <dxf>
      <fill>
        <patternFill>
          <bgColor theme="9" tint="0.5999600291252136"/>
        </patternFill>
      </fill>
      <border>
        <left style="thin">
          <color rgb="FF000000"/>
        </left>
        <right style="thin">
          <color rgb="FF000000"/>
        </right>
        <top style="thin"/>
        <bottom style="thin">
          <color rgb="FF000000"/>
        </bottom>
      </border>
    </dxf>
    <dxf>
      <fill>
        <patternFill>
          <bgColor rgb="FFFFC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342900</xdr:colOff>
      <xdr:row>6</xdr:row>
      <xdr:rowOff>57150</xdr:rowOff>
    </xdr:from>
    <xdr:to>
      <xdr:col>6</xdr:col>
      <xdr:colOff>504825</xdr:colOff>
      <xdr:row>8</xdr:row>
      <xdr:rowOff>123825</xdr:rowOff>
    </xdr:to>
    <xdr:sp>
      <xdr:nvSpPr>
        <xdr:cNvPr id="1" name="角丸四角形 16"/>
        <xdr:cNvSpPr>
          <a:spLocks/>
        </xdr:cNvSpPr>
      </xdr:nvSpPr>
      <xdr:spPr>
        <a:xfrm>
          <a:off x="1609725" y="1609725"/>
          <a:ext cx="3105150" cy="409575"/>
        </a:xfrm>
        <a:prstGeom prst="roundRect">
          <a:avLst/>
        </a:prstGeom>
        <a:solidFill>
          <a:srgbClr val="1E1C11"/>
        </a:solidFill>
        <a:ln w="25400" cmpd="sng">
          <a:noFill/>
        </a:ln>
      </xdr:spPr>
      <xdr:txBody>
        <a:bodyPr vertOverflow="clip" wrap="square" anchor="ctr"/>
        <a:p>
          <a:pPr algn="ctr">
            <a:defRPr/>
          </a:pPr>
          <a:r>
            <a:rPr lang="en-US" cap="none" sz="2800" b="0" i="0" u="none" baseline="0">
              <a:solidFill>
                <a:srgbClr val="FFFFFF"/>
              </a:solidFill>
            </a:rPr>
            <a:t>アンケートのお願い</a:t>
          </a:r>
        </a:p>
      </xdr:txBody>
    </xdr:sp>
    <xdr:clientData/>
  </xdr:twoCellAnchor>
  <xdr:twoCellAnchor>
    <xdr:from>
      <xdr:col>3</xdr:col>
      <xdr:colOff>342900</xdr:colOff>
      <xdr:row>6</xdr:row>
      <xdr:rowOff>28575</xdr:rowOff>
    </xdr:from>
    <xdr:to>
      <xdr:col>6</xdr:col>
      <xdr:colOff>476250</xdr:colOff>
      <xdr:row>8</xdr:row>
      <xdr:rowOff>104775</xdr:rowOff>
    </xdr:to>
    <xdr:sp>
      <xdr:nvSpPr>
        <xdr:cNvPr id="2" name="角丸四角形 17"/>
        <xdr:cNvSpPr>
          <a:spLocks/>
        </xdr:cNvSpPr>
      </xdr:nvSpPr>
      <xdr:spPr>
        <a:xfrm>
          <a:off x="1609725" y="1581150"/>
          <a:ext cx="3076575" cy="419100"/>
        </a:xfrm>
        <a:prstGeom prst="roundRect">
          <a:avLst/>
        </a:prstGeom>
        <a:solidFill>
          <a:srgbClr val="208020"/>
        </a:solidFill>
        <a:ln w="25400" cmpd="sng">
          <a:noFill/>
        </a:ln>
      </xdr:spPr>
      <xdr:txBody>
        <a:bodyPr vertOverflow="clip" wrap="square" anchor="ctr"/>
        <a:p>
          <a:pPr algn="ctr">
            <a:defRPr/>
          </a:pPr>
          <a:r>
            <a:rPr lang="en-US" cap="none" sz="2000" b="0" i="0" u="none" baseline="0">
              <a:solidFill>
                <a:srgbClr val="FFFFFF"/>
              </a:solidFill>
            </a:rPr>
            <a:t>アンケートご協力のお願い</a:t>
          </a:r>
        </a:p>
      </xdr:txBody>
    </xdr:sp>
    <xdr:clientData/>
  </xdr:twoCellAnchor>
  <xdr:twoCellAnchor>
    <xdr:from>
      <xdr:col>1</xdr:col>
      <xdr:colOff>285750</xdr:colOff>
      <xdr:row>31</xdr:row>
      <xdr:rowOff>76200</xdr:rowOff>
    </xdr:from>
    <xdr:to>
      <xdr:col>6</xdr:col>
      <xdr:colOff>1057275</xdr:colOff>
      <xdr:row>32</xdr:row>
      <xdr:rowOff>590550</xdr:rowOff>
    </xdr:to>
    <xdr:sp>
      <xdr:nvSpPr>
        <xdr:cNvPr id="3" name="角丸四角形 25"/>
        <xdr:cNvSpPr>
          <a:spLocks/>
        </xdr:cNvSpPr>
      </xdr:nvSpPr>
      <xdr:spPr>
        <a:xfrm>
          <a:off x="495300" y="10163175"/>
          <a:ext cx="4772025" cy="685800"/>
        </a:xfrm>
        <a:prstGeom prst="roundRect">
          <a:avLst/>
        </a:prstGeom>
        <a:solidFill>
          <a:srgbClr val="FEFD14"/>
        </a:solidFill>
        <a:ln w="9525" cmpd="sng">
          <a:solidFill>
            <a:srgbClr val="984807"/>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6</xdr:col>
      <xdr:colOff>1400175</xdr:colOff>
      <xdr:row>1</xdr:row>
      <xdr:rowOff>66675</xdr:rowOff>
    </xdr:from>
    <xdr:to>
      <xdr:col>6</xdr:col>
      <xdr:colOff>2190750</xdr:colOff>
      <xdr:row>4</xdr:row>
      <xdr:rowOff>66675</xdr:rowOff>
    </xdr:to>
    <xdr:pic>
      <xdr:nvPicPr>
        <xdr:cNvPr id="4" name="図 14" descr="地球環境基金マーク.jpg"/>
        <xdr:cNvPicPr preferRelativeResize="1">
          <a:picLocks noChangeAspect="1"/>
        </xdr:cNvPicPr>
      </xdr:nvPicPr>
      <xdr:blipFill>
        <a:blip r:embed="rId1"/>
        <a:stretch>
          <a:fillRect/>
        </a:stretch>
      </xdr:blipFill>
      <xdr:spPr>
        <a:xfrm>
          <a:off x="5610225" y="390525"/>
          <a:ext cx="790575" cy="866775"/>
        </a:xfrm>
        <a:prstGeom prst="rect">
          <a:avLst/>
        </a:prstGeom>
        <a:noFill/>
        <a:ln w="9525" cmpd="sng">
          <a:noFill/>
        </a:ln>
      </xdr:spPr>
    </xdr:pic>
    <xdr:clientData/>
  </xdr:twoCellAnchor>
  <xdr:twoCellAnchor>
    <xdr:from>
      <xdr:col>0</xdr:col>
      <xdr:colOff>133350</xdr:colOff>
      <xdr:row>2</xdr:row>
      <xdr:rowOff>85725</xdr:rowOff>
    </xdr:from>
    <xdr:to>
      <xdr:col>6</xdr:col>
      <xdr:colOff>1438275</xdr:colOff>
      <xdr:row>4</xdr:row>
      <xdr:rowOff>171450</xdr:rowOff>
    </xdr:to>
    <xdr:sp>
      <xdr:nvSpPr>
        <xdr:cNvPr id="5" name="正方形/長方形 15"/>
        <xdr:cNvSpPr>
          <a:spLocks/>
        </xdr:cNvSpPr>
      </xdr:nvSpPr>
      <xdr:spPr>
        <a:xfrm>
          <a:off x="133350" y="895350"/>
          <a:ext cx="5514975" cy="46672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2400" b="0" i="0" u="none" baseline="0">
              <a:solidFill>
                <a:srgbClr val="FFFFFF"/>
              </a:solidFill>
            </a:rPr>
            <a:t> </a:t>
          </a:r>
          <a:r>
            <a:rPr lang="en-US" cap="none" sz="2000" b="0" i="0" u="none" baseline="0">
              <a:solidFill>
                <a:srgbClr val="FFFFFF"/>
              </a:solidFill>
            </a:rPr>
            <a:t>金融機関の中小企業の環境経営促進に関する調査</a:t>
          </a:r>
        </a:p>
      </xdr:txBody>
    </xdr:sp>
    <xdr:clientData/>
  </xdr:twoCellAnchor>
  <xdr:twoCellAnchor>
    <xdr:from>
      <xdr:col>2</xdr:col>
      <xdr:colOff>133350</xdr:colOff>
      <xdr:row>31</xdr:row>
      <xdr:rowOff>133350</xdr:rowOff>
    </xdr:from>
    <xdr:to>
      <xdr:col>6</xdr:col>
      <xdr:colOff>1724025</xdr:colOff>
      <xdr:row>33</xdr:row>
      <xdr:rowOff>57150</xdr:rowOff>
    </xdr:to>
    <xdr:sp>
      <xdr:nvSpPr>
        <xdr:cNvPr id="6" name="テキスト ボックス 10"/>
        <xdr:cNvSpPr txBox="1">
          <a:spLocks noChangeArrowheads="1"/>
        </xdr:cNvSpPr>
      </xdr:nvSpPr>
      <xdr:spPr>
        <a:xfrm>
          <a:off x="733425" y="10220325"/>
          <a:ext cx="5200650" cy="6953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e-mail</a:t>
          </a:r>
          <a:r>
            <a:rPr lang="en-US" cap="none" sz="1100" b="0" i="0" u="none" baseline="0">
              <a:solidFill>
                <a:srgbClr val="000000"/>
              </a:solidFill>
              <a:latin typeface="ＭＳ Ｐゴシック"/>
              <a:ea typeface="ＭＳ Ｐゴシック"/>
              <a:cs typeface="ＭＳ Ｐゴシック"/>
            </a:rPr>
            <a:t>：環境経営学会ホームページ（</a:t>
          </a:r>
          <a:r>
            <a:rPr lang="en-US" cap="none" sz="1100" b="0" i="0" u="none" baseline="0">
              <a:solidFill>
                <a:srgbClr val="000000"/>
              </a:solidFill>
              <a:latin typeface="Calibri"/>
              <a:ea typeface="Calibri"/>
              <a:cs typeface="Calibri"/>
            </a:rPr>
            <a:t>http://smf.gr.jp</a:t>
          </a:r>
          <a:r>
            <a:rPr lang="en-US" cap="none" sz="1100" b="0" i="0" u="none" baseline="0">
              <a:solidFill>
                <a:srgbClr val="000000"/>
              </a:solidFill>
              <a:latin typeface="ＭＳ Ｐゴシック"/>
              <a:ea typeface="ＭＳ Ｐゴシック"/>
              <a:cs typeface="ＭＳ Ｐゴシック"/>
            </a:rPr>
            <a:t>）からエクセルをダウンロードのうえ、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e-mail smf@smf.gr.jp  </a:t>
          </a:r>
          <a:r>
            <a:rPr lang="en-US" cap="none" sz="1100" b="0" i="0" u="none" baseline="0">
              <a:solidFill>
                <a:srgbClr val="000000"/>
              </a:solidFill>
              <a:latin typeface="ＭＳ Ｐゴシック"/>
              <a:ea typeface="ＭＳ Ｐゴシック"/>
              <a:cs typeface="ＭＳ Ｐゴシック"/>
            </a:rPr>
            <a:t>環境経営学会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SMF</a:t>
          </a:r>
          <a:r>
            <a:rPr lang="en-US" cap="none" sz="1100" b="0" i="0" u="none" baseline="0">
              <a:solidFill>
                <a:srgbClr val="000000"/>
              </a:solidFill>
              <a:latin typeface="ＭＳ Ｐゴシック"/>
              <a:ea typeface="ＭＳ Ｐゴシック"/>
              <a:cs typeface="ＭＳ Ｐゴシック"/>
            </a:rPr>
            <a:t>金融調査係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ファックス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03-6272-6414 </a:t>
          </a:r>
          <a:r>
            <a:rPr lang="en-US" cap="none" sz="1100" b="0" i="0" u="none" baseline="0">
              <a:solidFill>
                <a:srgbClr val="000000"/>
              </a:solidFill>
              <a:latin typeface="ＭＳ Ｐゴシック"/>
              <a:ea typeface="ＭＳ Ｐゴシック"/>
              <a:cs typeface="ＭＳ Ｐゴシック"/>
            </a:rPr>
            <a:t>環境経営学会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SMF</a:t>
          </a:r>
          <a:r>
            <a:rPr lang="en-US" cap="none" sz="1100" b="0" i="0" u="none" baseline="0">
              <a:solidFill>
                <a:srgbClr val="000000"/>
              </a:solidFill>
              <a:latin typeface="ＭＳ Ｐゴシック"/>
              <a:ea typeface="ＭＳ Ｐゴシック"/>
              <a:cs typeface="ＭＳ Ｐゴシック"/>
            </a:rPr>
            <a:t>金融調査係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95250</xdr:colOff>
      <xdr:row>0</xdr:row>
      <xdr:rowOff>295275</xdr:rowOff>
    </xdr:from>
    <xdr:to>
      <xdr:col>4</xdr:col>
      <xdr:colOff>171450</xdr:colOff>
      <xdr:row>1</xdr:row>
      <xdr:rowOff>266700</xdr:rowOff>
    </xdr:to>
    <xdr:sp>
      <xdr:nvSpPr>
        <xdr:cNvPr id="7" name="テキスト ボックス 12"/>
        <xdr:cNvSpPr txBox="1">
          <a:spLocks noChangeArrowheads="1"/>
        </xdr:cNvSpPr>
      </xdr:nvSpPr>
      <xdr:spPr>
        <a:xfrm>
          <a:off x="95250" y="295275"/>
          <a:ext cx="3181350" cy="295275"/>
        </a:xfrm>
        <a:prstGeom prst="rect">
          <a:avLst/>
        </a:prstGeom>
        <a:solidFill>
          <a:srgbClr val="FFFFFF"/>
        </a:solidFill>
        <a:ln w="9525" cmpd="sng">
          <a:noFill/>
        </a:ln>
      </xdr:spPr>
      <xdr:txBody>
        <a:bodyPr vertOverflow="clip" wrap="square"/>
        <a:p>
          <a:pPr algn="l">
            <a:defRPr/>
          </a:pPr>
          <a:r>
            <a:rPr lang="en-US" cap="none" sz="1600" b="1" i="0" u="sng" baseline="0">
              <a:solidFill>
                <a:srgbClr val="000000"/>
              </a:solidFill>
              <a:latin typeface="Calibri"/>
              <a:ea typeface="Calibri"/>
              <a:cs typeface="Calibri"/>
            </a:rPr>
            <a:t>21</a:t>
          </a:r>
          <a:r>
            <a:rPr lang="en-US" cap="none" sz="1600" b="1" i="0" u="sng" baseline="0">
              <a:solidFill>
                <a:srgbClr val="000000"/>
              </a:solidFill>
              <a:latin typeface="ＭＳ Ｐゴシック"/>
              <a:ea typeface="ＭＳ Ｐゴシック"/>
              <a:cs typeface="ＭＳ Ｐゴシック"/>
            </a:rPr>
            <a:t>世紀金融行動原則 署名ご担当 様 </a:t>
          </a:r>
        </a:p>
      </xdr:txBody>
    </xdr:sp>
    <xdr:clientData/>
  </xdr:twoCellAnchor>
  <xdr:twoCellAnchor>
    <xdr:from>
      <xdr:col>5</xdr:col>
      <xdr:colOff>428625</xdr:colOff>
      <xdr:row>0</xdr:row>
      <xdr:rowOff>85725</xdr:rowOff>
    </xdr:from>
    <xdr:to>
      <xdr:col>6</xdr:col>
      <xdr:colOff>2162175</xdr:colOff>
      <xdr:row>1</xdr:row>
      <xdr:rowOff>9525</xdr:rowOff>
    </xdr:to>
    <xdr:sp>
      <xdr:nvSpPr>
        <xdr:cNvPr id="8" name="テキスト ボックス 13"/>
        <xdr:cNvSpPr txBox="1">
          <a:spLocks noChangeArrowheads="1"/>
        </xdr:cNvSpPr>
      </xdr:nvSpPr>
      <xdr:spPr>
        <a:xfrm>
          <a:off x="3914775" y="85725"/>
          <a:ext cx="2457450" cy="247650"/>
        </a:xfrm>
        <a:prstGeom prst="rect">
          <a:avLst/>
        </a:prstGeom>
        <a:solidFill>
          <a:srgbClr val="FFFFFF"/>
        </a:solidFill>
        <a:ln w="9525" cmpd="sng">
          <a:noFill/>
        </a:ln>
      </xdr:spPr>
      <xdr:txBody>
        <a:bodyPr vertOverflow="clip" wrap="square"/>
        <a:p>
          <a:pPr algn="r">
            <a:defRPr/>
          </a:pPr>
          <a:r>
            <a:rPr lang="en-US" cap="none" sz="1100" b="0" i="0" u="none" baseline="0">
              <a:solidFill>
                <a:srgbClr val="000000"/>
              </a:solidFill>
              <a:latin typeface="ＭＳ Ｐゴシック"/>
              <a:ea typeface="ＭＳ Ｐゴシック"/>
              <a:cs typeface="ＭＳ Ｐゴシック"/>
            </a:rPr>
            <a:t>環境経営学会アンケート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2012 </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9 </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933450</xdr:colOff>
      <xdr:row>38</xdr:row>
      <xdr:rowOff>66675</xdr:rowOff>
    </xdr:from>
    <xdr:to>
      <xdr:col>5</xdr:col>
      <xdr:colOff>38100</xdr:colOff>
      <xdr:row>39</xdr:row>
      <xdr:rowOff>38100</xdr:rowOff>
    </xdr:to>
    <xdr:sp>
      <xdr:nvSpPr>
        <xdr:cNvPr id="9" name="正方形/長方形 9"/>
        <xdr:cNvSpPr>
          <a:spLocks/>
        </xdr:cNvSpPr>
      </xdr:nvSpPr>
      <xdr:spPr>
        <a:xfrm>
          <a:off x="2200275" y="11782425"/>
          <a:ext cx="1323975" cy="161925"/>
        </a:xfrm>
        <a:prstGeom prst="rect">
          <a:avLst/>
        </a:prstGeom>
        <a:solidFill>
          <a:srgbClr val="FCD5B5"/>
        </a:solid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記入欄に記入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mf@smf.gr.jp" TargetMode="External" /><Relationship Id="rId2" Type="http://schemas.openxmlformats.org/officeDocument/2006/relationships/hyperlink" Target="http://www.env.go.jp/policy/env-disc/com/com_pr-rep/rep-main.pdf"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29"/>
  <sheetViews>
    <sheetView showGridLines="0" showRowColHeaders="0" tabSelected="1" zoomScaleSheetLayoutView="100" zoomScalePageLayoutView="0" workbookViewId="0" topLeftCell="A1">
      <selection activeCell="D43" sqref="D43:G43"/>
    </sheetView>
  </sheetViews>
  <sheetFormatPr defaultColWidth="9.140625" defaultRowHeight="15"/>
  <cols>
    <col min="1" max="1" width="3.140625" style="0" customWidth="1"/>
    <col min="2" max="2" width="5.8515625" style="0" customWidth="1"/>
    <col min="3" max="3" width="10.00390625" style="0" customWidth="1"/>
    <col min="4" max="4" width="27.57421875" style="0" customWidth="1"/>
    <col min="5" max="5" width="5.7109375" style="0" customWidth="1"/>
    <col min="6" max="6" width="10.8515625" style="0" customWidth="1"/>
    <col min="7" max="7" width="34.140625" style="0" customWidth="1"/>
    <col min="8" max="8" width="7.8515625" style="0" customWidth="1"/>
    <col min="9" max="14" width="5.140625" style="0" hidden="1" customWidth="1"/>
    <col min="15" max="15" width="5.140625" style="0" customWidth="1"/>
  </cols>
  <sheetData>
    <row r="1" spans="1:14" ht="25.5" customHeight="1">
      <c r="A1" s="21"/>
      <c r="C1" s="5"/>
      <c r="I1" s="38"/>
      <c r="J1" s="39" t="s">
        <v>23</v>
      </c>
      <c r="K1" s="39" t="s">
        <v>24</v>
      </c>
      <c r="L1" s="39" t="s">
        <v>25</v>
      </c>
      <c r="M1" s="39" t="s">
        <v>26</v>
      </c>
      <c r="N1" s="39" t="s">
        <v>27</v>
      </c>
    </row>
    <row r="2" spans="10:14" ht="38.25" customHeight="1">
      <c r="J2" t="s">
        <v>8</v>
      </c>
      <c r="K2" t="s">
        <v>15</v>
      </c>
      <c r="L2" t="s">
        <v>52</v>
      </c>
      <c r="M2" t="s">
        <v>18</v>
      </c>
      <c r="N2" t="s">
        <v>20</v>
      </c>
    </row>
    <row r="3" spans="10:14" ht="15">
      <c r="J3" t="s">
        <v>9</v>
      </c>
      <c r="K3" t="s">
        <v>32</v>
      </c>
      <c r="L3" t="s">
        <v>53</v>
      </c>
      <c r="M3" t="s">
        <v>19</v>
      </c>
      <c r="N3" t="s">
        <v>22</v>
      </c>
    </row>
    <row r="4" spans="10:14" ht="15">
      <c r="J4" t="s">
        <v>10</v>
      </c>
      <c r="K4" t="s">
        <v>33</v>
      </c>
      <c r="L4" t="s">
        <v>54</v>
      </c>
      <c r="M4" t="s">
        <v>17</v>
      </c>
      <c r="N4" t="s">
        <v>21</v>
      </c>
    </row>
    <row r="5" spans="10:12" ht="15">
      <c r="J5" t="s">
        <v>58</v>
      </c>
      <c r="K5" t="s">
        <v>34</v>
      </c>
      <c r="L5" t="s">
        <v>55</v>
      </c>
    </row>
    <row r="6" spans="10:12" ht="13.5">
      <c r="J6" t="s">
        <v>59</v>
      </c>
      <c r="K6" t="s">
        <v>35</v>
      </c>
      <c r="L6" t="s">
        <v>56</v>
      </c>
    </row>
    <row r="7" spans="10:11" ht="13.5">
      <c r="J7" t="s">
        <v>11</v>
      </c>
      <c r="K7" t="s">
        <v>36</v>
      </c>
    </row>
    <row r="8" spans="10:11" ht="13.5">
      <c r="J8" t="s">
        <v>12</v>
      </c>
      <c r="K8" t="s">
        <v>37</v>
      </c>
    </row>
    <row r="9" spans="2:11" ht="13.5">
      <c r="B9" s="20"/>
      <c r="C9" s="95"/>
      <c r="D9" s="95"/>
      <c r="E9" s="95"/>
      <c r="F9" s="95"/>
      <c r="G9" s="95"/>
      <c r="J9" t="s">
        <v>13</v>
      </c>
      <c r="K9" t="s">
        <v>38</v>
      </c>
    </row>
    <row r="10" spans="2:11" ht="21.75" customHeight="1">
      <c r="B10" s="20"/>
      <c r="C10" s="95"/>
      <c r="D10" s="95"/>
      <c r="E10" s="95"/>
      <c r="F10" s="95"/>
      <c r="G10" s="95"/>
      <c r="J10" t="s">
        <v>14</v>
      </c>
      <c r="K10" t="s">
        <v>39</v>
      </c>
    </row>
    <row r="11" spans="2:11" ht="35.25" customHeight="1">
      <c r="B11" s="95" t="s">
        <v>152</v>
      </c>
      <c r="C11" s="95"/>
      <c r="D11" s="95"/>
      <c r="E11" s="95"/>
      <c r="F11" s="95"/>
      <c r="G11" s="95"/>
      <c r="K11" t="s">
        <v>40</v>
      </c>
    </row>
    <row r="12" spans="2:11" ht="16.5" customHeight="1">
      <c r="B12" s="55" t="s">
        <v>153</v>
      </c>
      <c r="C12" s="56"/>
      <c r="D12" s="56"/>
      <c r="E12" s="56"/>
      <c r="F12" s="56"/>
      <c r="G12" s="56"/>
      <c r="K12" t="s">
        <v>41</v>
      </c>
    </row>
    <row r="13" spans="2:11" ht="67.5" customHeight="1">
      <c r="B13" s="20"/>
      <c r="C13" s="95" t="s">
        <v>154</v>
      </c>
      <c r="D13" s="95"/>
      <c r="E13" s="95"/>
      <c r="F13" s="95"/>
      <c r="G13" s="95"/>
      <c r="K13" t="s">
        <v>42</v>
      </c>
    </row>
    <row r="14" spans="2:11" ht="19.5" customHeight="1">
      <c r="B14" s="55" t="s">
        <v>155</v>
      </c>
      <c r="C14" s="56"/>
      <c r="D14" s="56"/>
      <c r="E14" s="56"/>
      <c r="F14" s="56"/>
      <c r="G14" s="56"/>
      <c r="K14" t="s">
        <v>43</v>
      </c>
    </row>
    <row r="15" spans="2:11" ht="46.5" customHeight="1">
      <c r="B15" s="57" t="s">
        <v>160</v>
      </c>
      <c r="C15" s="122" t="s">
        <v>172</v>
      </c>
      <c r="D15" s="122"/>
      <c r="E15" s="122"/>
      <c r="F15" s="122"/>
      <c r="G15" s="122"/>
      <c r="K15" t="s">
        <v>44</v>
      </c>
    </row>
    <row r="16" spans="2:11" ht="16.5" customHeight="1">
      <c r="B16" s="20"/>
      <c r="C16" s="123" t="s">
        <v>156</v>
      </c>
      <c r="D16" s="123"/>
      <c r="E16" s="123"/>
      <c r="F16" s="123"/>
      <c r="G16" s="123"/>
      <c r="K16" t="s">
        <v>45</v>
      </c>
    </row>
    <row r="17" spans="2:11" ht="31.5" customHeight="1">
      <c r="B17" s="57" t="s">
        <v>161</v>
      </c>
      <c r="C17" s="95" t="s">
        <v>157</v>
      </c>
      <c r="D17" s="95"/>
      <c r="E17" s="95"/>
      <c r="F17" s="95"/>
      <c r="G17" s="95"/>
      <c r="K17" t="s">
        <v>46</v>
      </c>
    </row>
    <row r="18" spans="2:11" ht="30.75" customHeight="1">
      <c r="B18" s="57" t="s">
        <v>162</v>
      </c>
      <c r="C18" s="95" t="s">
        <v>158</v>
      </c>
      <c r="D18" s="95"/>
      <c r="E18" s="95"/>
      <c r="F18" s="95"/>
      <c r="G18" s="95"/>
      <c r="K18" t="s">
        <v>47</v>
      </c>
    </row>
    <row r="19" spans="2:7" ht="41.25" customHeight="1">
      <c r="B19" s="57" t="s">
        <v>159</v>
      </c>
      <c r="C19" s="95" t="s">
        <v>163</v>
      </c>
      <c r="D19" s="95"/>
      <c r="E19" s="95"/>
      <c r="F19" s="95"/>
      <c r="G19" s="95"/>
    </row>
    <row r="20" spans="2:7" ht="60.75" customHeight="1">
      <c r="B20" s="57" t="s">
        <v>164</v>
      </c>
      <c r="C20" s="95" t="s">
        <v>165</v>
      </c>
      <c r="D20" s="95"/>
      <c r="E20" s="95"/>
      <c r="F20" s="95"/>
      <c r="G20" s="95"/>
    </row>
    <row r="21" spans="2:7" ht="18.75" customHeight="1">
      <c r="B21" s="58" t="s">
        <v>166</v>
      </c>
      <c r="C21" s="56"/>
      <c r="D21" s="56"/>
      <c r="E21" s="56"/>
      <c r="F21" s="56"/>
      <c r="G21" s="56"/>
    </row>
    <row r="22" spans="2:7" ht="57.75" customHeight="1">
      <c r="B22" s="57" t="s">
        <v>160</v>
      </c>
      <c r="C22" s="95" t="s">
        <v>168</v>
      </c>
      <c r="D22" s="95"/>
      <c r="E22" s="95"/>
      <c r="F22" s="95"/>
      <c r="G22" s="95"/>
    </row>
    <row r="23" spans="2:7" ht="48" customHeight="1">
      <c r="B23" s="57" t="s">
        <v>161</v>
      </c>
      <c r="C23" s="95" t="s">
        <v>167</v>
      </c>
      <c r="D23" s="95"/>
      <c r="E23" s="95"/>
      <c r="F23" s="95"/>
      <c r="G23" s="95"/>
    </row>
    <row r="24" ht="15.75" customHeight="1">
      <c r="K24" t="s">
        <v>48</v>
      </c>
    </row>
    <row r="25" ht="13.5">
      <c r="B25" t="s">
        <v>150</v>
      </c>
    </row>
    <row r="26" spans="2:3" ht="21" customHeight="1">
      <c r="B26" s="20"/>
      <c r="C26" t="s">
        <v>179</v>
      </c>
    </row>
    <row r="27" ht="13.5">
      <c r="C27" t="s">
        <v>149</v>
      </c>
    </row>
    <row r="28" ht="13.5">
      <c r="C28" t="s">
        <v>170</v>
      </c>
    </row>
    <row r="30" spans="2:11" ht="13.5" customHeight="1">
      <c r="B30" t="s">
        <v>151</v>
      </c>
      <c r="F30" s="24"/>
      <c r="K30" t="s">
        <v>49</v>
      </c>
    </row>
    <row r="31" spans="3:11" ht="13.5">
      <c r="C31" t="s">
        <v>148</v>
      </c>
      <c r="K31" t="s">
        <v>50</v>
      </c>
    </row>
    <row r="32" ht="13.5">
      <c r="K32" t="s">
        <v>51</v>
      </c>
    </row>
    <row r="33" spans="3:11" ht="47.25" customHeight="1">
      <c r="C33" s="97"/>
      <c r="D33" s="97"/>
      <c r="E33" s="97"/>
      <c r="F33" s="97"/>
      <c r="G33" s="98"/>
      <c r="K33" t="s">
        <v>16</v>
      </c>
    </row>
    <row r="34" spans="3:11" ht="13.5">
      <c r="C34" t="s">
        <v>29</v>
      </c>
      <c r="D34" s="29" t="s">
        <v>30</v>
      </c>
      <c r="F34" s="24"/>
      <c r="K34" t="s">
        <v>17</v>
      </c>
    </row>
    <row r="35" ht="13.5">
      <c r="D35" s="29" t="s">
        <v>140</v>
      </c>
    </row>
    <row r="36" ht="13.5">
      <c r="D36" s="29" t="s">
        <v>31</v>
      </c>
    </row>
    <row r="37" spans="3:4" ht="13.5">
      <c r="C37" s="28" t="s">
        <v>28</v>
      </c>
      <c r="D37" s="29" t="s">
        <v>57</v>
      </c>
    </row>
    <row r="38" ht="13.5">
      <c r="D38" s="29" t="s">
        <v>169</v>
      </c>
    </row>
    <row r="39" spans="3:4" ht="15">
      <c r="C39" t="s">
        <v>174</v>
      </c>
      <c r="D39" s="27"/>
    </row>
    <row r="41" ht="21" customHeight="1">
      <c r="B41" s="40" t="s">
        <v>71</v>
      </c>
    </row>
    <row r="42" ht="8.25" customHeight="1"/>
    <row r="43" spans="2:9" ht="13.5">
      <c r="B43" t="s">
        <v>60</v>
      </c>
      <c r="D43" s="119"/>
      <c r="E43" s="120"/>
      <c r="F43" s="120"/>
      <c r="G43" s="121"/>
      <c r="I43">
        <f>D43</f>
        <v>0</v>
      </c>
    </row>
    <row r="44" ht="3.75" customHeight="1"/>
    <row r="45" spans="2:9" ht="13.5">
      <c r="B45" t="s">
        <v>61</v>
      </c>
      <c r="D45" s="62"/>
      <c r="E45" s="18"/>
      <c r="I45">
        <f>D45</f>
        <v>0</v>
      </c>
    </row>
    <row r="46" spans="2:9" ht="13.5">
      <c r="B46" t="s">
        <v>62</v>
      </c>
      <c r="D46" s="119"/>
      <c r="E46" s="120"/>
      <c r="F46" s="120"/>
      <c r="G46" s="121"/>
      <c r="I46">
        <f>D46</f>
        <v>0</v>
      </c>
    </row>
    <row r="47" ht="3.75" customHeight="1"/>
    <row r="48" spans="2:9" ht="13.5">
      <c r="B48" t="s">
        <v>63</v>
      </c>
      <c r="D48" s="63"/>
      <c r="E48" s="18"/>
      <c r="I48">
        <f>D48</f>
        <v>0</v>
      </c>
    </row>
    <row r="49" ht="3.75" customHeight="1"/>
    <row r="50" spans="2:9" ht="13.5">
      <c r="B50" t="s">
        <v>64</v>
      </c>
      <c r="D50" s="119"/>
      <c r="E50" s="120"/>
      <c r="F50" s="120"/>
      <c r="G50" s="121"/>
      <c r="I50">
        <f>D50</f>
        <v>0</v>
      </c>
    </row>
    <row r="51" ht="3.75" customHeight="1">
      <c r="D51" s="66"/>
    </row>
    <row r="52" spans="2:9" ht="13.5" customHeight="1">
      <c r="B52" s="4" t="s">
        <v>65</v>
      </c>
      <c r="C52" s="2"/>
      <c r="D52" s="63"/>
      <c r="E52" s="2"/>
      <c r="F52" s="4"/>
      <c r="G52" s="4"/>
      <c r="I52">
        <f>D52</f>
        <v>0</v>
      </c>
    </row>
    <row r="53" spans="2:9" ht="13.5">
      <c r="B53" s="95" t="s">
        <v>66</v>
      </c>
      <c r="C53" s="99"/>
      <c r="D53" s="63"/>
      <c r="E53" s="18"/>
      <c r="I53">
        <f>D53</f>
        <v>0</v>
      </c>
    </row>
    <row r="54" spans="2:7" ht="3.75" customHeight="1">
      <c r="B54" s="2"/>
      <c r="C54" s="2"/>
      <c r="D54" s="3"/>
      <c r="E54" s="2"/>
      <c r="F54" s="4"/>
      <c r="G54" s="4"/>
    </row>
    <row r="55" spans="2:15" ht="13.5">
      <c r="B55" s="4" t="s">
        <v>67</v>
      </c>
      <c r="C55" s="2"/>
      <c r="D55" s="63"/>
      <c r="E55" s="2"/>
      <c r="F55" s="4"/>
      <c r="G55" s="4"/>
      <c r="I55">
        <f>D55</f>
        <v>0</v>
      </c>
      <c r="M55" s="3"/>
      <c r="N55" s="2"/>
      <c r="O55" s="4"/>
    </row>
    <row r="56" spans="2:7" ht="13.5">
      <c r="B56" s="31"/>
      <c r="C56" s="31"/>
      <c r="D56" s="31"/>
      <c r="E56" s="31"/>
      <c r="F56" s="31"/>
      <c r="G56" s="31"/>
    </row>
    <row r="57" spans="2:7" ht="13.5">
      <c r="B57" s="41"/>
      <c r="C57" s="105" t="s">
        <v>68</v>
      </c>
      <c r="D57" s="105"/>
      <c r="E57" s="106"/>
      <c r="F57" s="106"/>
      <c r="G57" s="106"/>
    </row>
    <row r="58" spans="2:7" ht="13.5">
      <c r="B58" s="41"/>
      <c r="C58" s="105" t="s">
        <v>69</v>
      </c>
      <c r="D58" s="105"/>
      <c r="E58" s="106"/>
      <c r="F58" s="106"/>
      <c r="G58" s="106"/>
    </row>
    <row r="59" spans="2:7" ht="13.5">
      <c r="B59" s="41"/>
      <c r="C59" s="68"/>
      <c r="D59" s="67"/>
      <c r="E59" s="41"/>
      <c r="F59" s="100"/>
      <c r="G59" s="101"/>
    </row>
    <row r="60" ht="13.5" customHeight="1">
      <c r="C60" t="s">
        <v>0</v>
      </c>
    </row>
    <row r="61" ht="21" customHeight="1">
      <c r="B61" s="40" t="s">
        <v>70</v>
      </c>
    </row>
    <row r="62" spans="2:9" ht="27" customHeight="1">
      <c r="B62" s="25" t="s">
        <v>1</v>
      </c>
      <c r="C62" s="70" t="s">
        <v>76</v>
      </c>
      <c r="D62" s="71"/>
      <c r="E62" s="71"/>
      <c r="F62" s="71"/>
      <c r="G62" s="72"/>
      <c r="I62">
        <f>A!AA1</f>
        <v>0</v>
      </c>
    </row>
    <row r="63" spans="2:7" ht="13.5" customHeight="1">
      <c r="B63" s="2"/>
      <c r="C63" s="6"/>
      <c r="D63" s="7"/>
      <c r="E63" s="7"/>
      <c r="F63" s="7"/>
      <c r="G63" s="7"/>
    </row>
    <row r="64" spans="3:8" ht="15">
      <c r="C64" t="s">
        <v>72</v>
      </c>
      <c r="E64" s="91"/>
      <c r="F64" s="91"/>
      <c r="G64" s="91"/>
      <c r="H64" s="17">
        <f>IF(I62=1,"←記入","")</f>
      </c>
    </row>
    <row r="65" spans="3:8" ht="15">
      <c r="C65" t="s">
        <v>73</v>
      </c>
      <c r="E65" s="91"/>
      <c r="F65" s="91"/>
      <c r="G65" s="91"/>
      <c r="H65" s="17">
        <f>IF(I62=2,"←記入","")</f>
      </c>
    </row>
    <row r="66" ht="15">
      <c r="C66" t="s">
        <v>74</v>
      </c>
    </row>
    <row r="67" ht="15">
      <c r="C67" t="s">
        <v>75</v>
      </c>
    </row>
    <row r="68" spans="3:8" ht="15">
      <c r="C68" t="s">
        <v>2</v>
      </c>
      <c r="D68" s="91"/>
      <c r="E68" s="91"/>
      <c r="F68" s="91"/>
      <c r="G68" s="91"/>
      <c r="H68" s="17">
        <f>IF(I62=5,"←記入","")</f>
      </c>
    </row>
    <row r="69" spans="3:7" ht="15">
      <c r="C69" s="23"/>
      <c r="D69" s="22"/>
      <c r="E69" s="22"/>
      <c r="F69" s="22"/>
      <c r="G69" s="22"/>
    </row>
    <row r="70" spans="3:7" ht="13.5">
      <c r="C70" s="23"/>
      <c r="D70" s="23"/>
      <c r="E70" s="23"/>
      <c r="F70" s="23"/>
      <c r="G70" s="23"/>
    </row>
    <row r="71" spans="2:9" ht="27" customHeight="1">
      <c r="B71" s="25" t="s">
        <v>4</v>
      </c>
      <c r="C71" s="70" t="s">
        <v>77</v>
      </c>
      <c r="D71" s="71"/>
      <c r="E71" s="71"/>
      <c r="F71" s="71"/>
      <c r="G71" s="72"/>
      <c r="I71">
        <f>A!AC1</f>
        <v>0</v>
      </c>
    </row>
    <row r="73" ht="15">
      <c r="C73" t="s">
        <v>78</v>
      </c>
    </row>
    <row r="74" ht="15">
      <c r="C74" t="s">
        <v>79</v>
      </c>
    </row>
    <row r="75" spans="3:8" ht="15">
      <c r="C75" t="s">
        <v>139</v>
      </c>
      <c r="H75" s="17">
        <f>IF(I71=3,"←記入","")</f>
      </c>
    </row>
    <row r="79" spans="2:9" ht="27" customHeight="1">
      <c r="B79" s="25" t="s">
        <v>5</v>
      </c>
      <c r="C79" s="70" t="s">
        <v>175</v>
      </c>
      <c r="D79" s="71"/>
      <c r="E79" s="71"/>
      <c r="F79" s="71"/>
      <c r="G79" s="72"/>
      <c r="I79">
        <f>A!AE1</f>
        <v>0</v>
      </c>
    </row>
    <row r="81" spans="3:8" ht="15">
      <c r="C81" t="s">
        <v>80</v>
      </c>
      <c r="E81" s="103"/>
      <c r="F81" s="103"/>
      <c r="G81" s="103"/>
      <c r="H81" s="17">
        <f>IF(I79=1,"←記入","")</f>
      </c>
    </row>
    <row r="82" spans="3:8" ht="15">
      <c r="C82" t="s">
        <v>81</v>
      </c>
      <c r="E82" s="104"/>
      <c r="F82" s="104"/>
      <c r="G82" s="104"/>
      <c r="H82" s="17">
        <f>IF(I79=2,"←記入","")</f>
      </c>
    </row>
    <row r="83" ht="15">
      <c r="C83" t="s">
        <v>82</v>
      </c>
    </row>
    <row r="84" ht="15">
      <c r="C84" t="s">
        <v>83</v>
      </c>
    </row>
    <row r="85" spans="3:8" ht="15">
      <c r="C85" t="s">
        <v>84</v>
      </c>
      <c r="D85" s="91"/>
      <c r="E85" s="91"/>
      <c r="F85" s="91"/>
      <c r="G85" s="91"/>
      <c r="H85" s="17">
        <f>IF(I79=5,"←記入","")</f>
      </c>
    </row>
    <row r="88" ht="21" customHeight="1">
      <c r="B88" s="44" t="s">
        <v>85</v>
      </c>
    </row>
    <row r="89" spans="2:9" ht="27" customHeight="1">
      <c r="B89" s="25" t="s">
        <v>6</v>
      </c>
      <c r="C89" s="116" t="s">
        <v>176</v>
      </c>
      <c r="D89" s="117"/>
      <c r="E89" s="117"/>
      <c r="F89" s="117"/>
      <c r="G89" s="118"/>
      <c r="I89">
        <f>A!AG1</f>
        <v>0</v>
      </c>
    </row>
    <row r="91" ht="15">
      <c r="C91" t="s">
        <v>89</v>
      </c>
    </row>
    <row r="92" ht="15">
      <c r="C92" t="s">
        <v>90</v>
      </c>
    </row>
    <row r="93" spans="3:8" ht="15">
      <c r="C93" t="s">
        <v>91</v>
      </c>
      <c r="H93" s="48">
        <f>IF(I89=3,"問４－１へ","")</f>
      </c>
    </row>
    <row r="94" ht="15">
      <c r="C94" t="s">
        <v>92</v>
      </c>
    </row>
    <row r="95" spans="3:8" ht="15">
      <c r="C95" t="s">
        <v>2</v>
      </c>
      <c r="D95" s="91"/>
      <c r="E95" s="91"/>
      <c r="F95" s="91"/>
      <c r="G95" s="91"/>
      <c r="H95" s="17">
        <f>IF(I89=5,"←記入","")</f>
      </c>
    </row>
    <row r="96" spans="3:7" ht="15">
      <c r="C96" s="23"/>
      <c r="D96" s="96"/>
      <c r="E96" s="96"/>
      <c r="F96" s="96"/>
      <c r="G96" s="96"/>
    </row>
    <row r="97" spans="3:7" ht="15">
      <c r="C97" s="23"/>
      <c r="D97" s="23"/>
      <c r="E97" s="23"/>
      <c r="F97" s="23"/>
      <c r="G97" s="23"/>
    </row>
    <row r="98" spans="3:9" ht="13.5">
      <c r="C98" s="23"/>
      <c r="D98" s="22"/>
      <c r="E98" s="22"/>
      <c r="F98" s="22"/>
      <c r="G98" s="22"/>
      <c r="I98" s="15"/>
    </row>
    <row r="99" ht="13.5">
      <c r="C99" s="8"/>
    </row>
    <row r="100" spans="2:9" ht="27" customHeight="1">
      <c r="B100" s="25" t="s">
        <v>86</v>
      </c>
      <c r="C100" s="70" t="s">
        <v>87</v>
      </c>
      <c r="D100" s="71"/>
      <c r="E100" s="71"/>
      <c r="F100" s="71"/>
      <c r="G100" s="72"/>
      <c r="I100">
        <f>A!AI1</f>
        <v>0</v>
      </c>
    </row>
    <row r="101" ht="15">
      <c r="C101" s="36" t="str">
        <f>IF($I$89&lt;&gt;3,"　　　　　　　　本項目は回答不要です","")</f>
        <v>　　　　　　　　本項目は回答不要です</v>
      </c>
    </row>
    <row r="102" ht="15">
      <c r="C102" t="s">
        <v>93</v>
      </c>
    </row>
    <row r="103" ht="15">
      <c r="C103" t="s">
        <v>94</v>
      </c>
    </row>
    <row r="104" ht="15">
      <c r="C104" t="s">
        <v>95</v>
      </c>
    </row>
    <row r="105" spans="3:8" ht="15">
      <c r="C105" t="s">
        <v>118</v>
      </c>
      <c r="D105" s="91"/>
      <c r="E105" s="91"/>
      <c r="F105" s="91"/>
      <c r="G105" s="91"/>
      <c r="H105" s="17">
        <f>IF(I100=4,"←記入","")</f>
      </c>
    </row>
    <row r="106" spans="4:7" ht="15">
      <c r="D106" s="22"/>
      <c r="E106" s="22"/>
      <c r="F106" s="22"/>
      <c r="G106" s="22"/>
    </row>
    <row r="107" spans="3:7" ht="13.5">
      <c r="C107" t="s">
        <v>96</v>
      </c>
      <c r="D107" s="23"/>
      <c r="E107" s="23"/>
      <c r="F107" s="23"/>
      <c r="G107" s="23"/>
    </row>
    <row r="110" spans="2:9" ht="27" customHeight="1">
      <c r="B110" s="25" t="s">
        <v>7</v>
      </c>
      <c r="C110" s="70" t="s">
        <v>88</v>
      </c>
      <c r="D110" s="71"/>
      <c r="E110" s="71"/>
      <c r="F110" s="71"/>
      <c r="G110" s="72"/>
      <c r="I110">
        <f>A!AK1</f>
        <v>0</v>
      </c>
    </row>
    <row r="111" ht="15">
      <c r="C111" s="36"/>
    </row>
    <row r="112" spans="3:8" ht="15">
      <c r="C112" t="s">
        <v>98</v>
      </c>
      <c r="E112" s="102"/>
      <c r="F112" s="102"/>
      <c r="G112" s="102"/>
      <c r="H112" s="17">
        <f>IF(I110=1,"←記入","")</f>
      </c>
    </row>
    <row r="113" ht="15">
      <c r="C113" t="s">
        <v>99</v>
      </c>
    </row>
    <row r="114" ht="15">
      <c r="C114" t="s">
        <v>100</v>
      </c>
    </row>
    <row r="115" ht="15">
      <c r="C115" t="s">
        <v>101</v>
      </c>
    </row>
    <row r="116" ht="15">
      <c r="C116" t="s">
        <v>102</v>
      </c>
    </row>
    <row r="117" spans="3:8" ht="15">
      <c r="C117" t="s">
        <v>103</v>
      </c>
      <c r="D117" s="91"/>
      <c r="E117" s="91"/>
      <c r="F117" s="91"/>
      <c r="G117" s="91"/>
      <c r="H117" s="17">
        <f>IF(I110=6,"←記入","")</f>
      </c>
    </row>
    <row r="120" ht="13.5">
      <c r="C120" t="s">
        <v>0</v>
      </c>
    </row>
    <row r="121" spans="2:9" ht="27" customHeight="1">
      <c r="B121" s="25" t="s">
        <v>104</v>
      </c>
      <c r="C121" s="70" t="s">
        <v>105</v>
      </c>
      <c r="D121" s="71"/>
      <c r="E121" s="71"/>
      <c r="F121" s="71"/>
      <c r="G121" s="72"/>
      <c r="I121">
        <f>A!AM1</f>
        <v>0</v>
      </c>
    </row>
    <row r="122" ht="13.5" customHeight="1">
      <c r="C122" s="36" t="str">
        <f>IF($I$110&lt;&gt;1,"　　　　　　　　本項目は回答不要です","")</f>
        <v>　　　　　　　　本項目は回答不要です</v>
      </c>
    </row>
    <row r="123" ht="15">
      <c r="C123" t="s">
        <v>106</v>
      </c>
    </row>
    <row r="124" ht="15">
      <c r="C124" t="s">
        <v>107</v>
      </c>
    </row>
    <row r="125" spans="3:8" ht="15">
      <c r="C125" t="s">
        <v>108</v>
      </c>
      <c r="D125" s="91"/>
      <c r="E125" s="91"/>
      <c r="F125" s="91"/>
      <c r="G125" s="91"/>
      <c r="H125" s="17">
        <f>IF(I121=3,"←記入","")</f>
      </c>
    </row>
    <row r="126" spans="3:7" ht="15">
      <c r="C126" s="23"/>
      <c r="D126" s="22"/>
      <c r="E126" s="22"/>
      <c r="F126" s="22"/>
      <c r="G126" s="22"/>
    </row>
    <row r="127" spans="3:7" ht="15">
      <c r="C127" s="23"/>
      <c r="D127" s="22"/>
      <c r="E127" s="22"/>
      <c r="F127" s="22"/>
      <c r="G127" s="22"/>
    </row>
    <row r="128" spans="3:7" ht="13.5">
      <c r="C128" s="23"/>
      <c r="D128" s="22"/>
      <c r="E128" s="22"/>
      <c r="F128" s="22"/>
      <c r="G128" s="22"/>
    </row>
    <row r="129" spans="3:7" ht="13.5">
      <c r="C129" s="23"/>
      <c r="D129" s="22"/>
      <c r="E129" s="22"/>
      <c r="F129" s="22"/>
      <c r="G129" s="22"/>
    </row>
    <row r="130" spans="2:7" ht="27" customHeight="1">
      <c r="B130" s="25" t="s">
        <v>109</v>
      </c>
      <c r="C130" s="70" t="s">
        <v>110</v>
      </c>
      <c r="D130" s="71"/>
      <c r="E130" s="71"/>
      <c r="F130" s="71"/>
      <c r="G130" s="72"/>
    </row>
    <row r="131" spans="2:7" ht="13.5">
      <c r="B131" s="75"/>
      <c r="C131" s="76"/>
      <c r="D131" s="76"/>
      <c r="E131" s="76"/>
      <c r="F131" s="76"/>
      <c r="G131" s="77"/>
    </row>
    <row r="132" spans="2:7" ht="13.5">
      <c r="B132" s="78"/>
      <c r="C132" s="79"/>
      <c r="D132" s="79"/>
      <c r="E132" s="79"/>
      <c r="F132" s="79"/>
      <c r="G132" s="80"/>
    </row>
    <row r="133" spans="2:7" ht="13.5">
      <c r="B133" s="78"/>
      <c r="C133" s="79"/>
      <c r="D133" s="79"/>
      <c r="E133" s="79"/>
      <c r="F133" s="79"/>
      <c r="G133" s="80"/>
    </row>
    <row r="134" spans="2:7" ht="13.5">
      <c r="B134" s="78"/>
      <c r="C134" s="79"/>
      <c r="D134" s="79"/>
      <c r="E134" s="79"/>
      <c r="F134" s="79"/>
      <c r="G134" s="80"/>
    </row>
    <row r="135" spans="2:7" ht="13.5">
      <c r="B135" s="78"/>
      <c r="C135" s="79"/>
      <c r="D135" s="79"/>
      <c r="E135" s="79"/>
      <c r="F135" s="79"/>
      <c r="G135" s="80"/>
    </row>
    <row r="136" spans="2:7" ht="6" customHeight="1">
      <c r="B136" s="78"/>
      <c r="C136" s="79"/>
      <c r="D136" s="79"/>
      <c r="E136" s="79"/>
      <c r="F136" s="79"/>
      <c r="G136" s="80"/>
    </row>
    <row r="137" spans="2:7" ht="13.5">
      <c r="B137" s="78"/>
      <c r="C137" s="79"/>
      <c r="D137" s="79"/>
      <c r="E137" s="79"/>
      <c r="F137" s="79"/>
      <c r="G137" s="80"/>
    </row>
    <row r="138" spans="2:7" ht="13.5">
      <c r="B138" s="81"/>
      <c r="C138" s="82"/>
      <c r="D138" s="82"/>
      <c r="E138" s="82"/>
      <c r="F138" s="82"/>
      <c r="G138" s="83"/>
    </row>
    <row r="139" spans="3:7" ht="13.5">
      <c r="C139" s="23"/>
      <c r="D139" s="22"/>
      <c r="E139" s="22"/>
      <c r="F139" s="22"/>
      <c r="G139" s="22"/>
    </row>
    <row r="140" spans="3:7" ht="13.5">
      <c r="C140" s="23"/>
      <c r="D140" s="22"/>
      <c r="E140" s="22"/>
      <c r="F140" s="22"/>
      <c r="G140" s="22"/>
    </row>
    <row r="141" spans="3:7" ht="13.5">
      <c r="C141" s="23"/>
      <c r="D141" s="23"/>
      <c r="E141" s="23"/>
      <c r="F141" s="23"/>
      <c r="G141" s="23"/>
    </row>
    <row r="142" spans="2:9" ht="27" customHeight="1">
      <c r="B142" s="25" t="s">
        <v>111</v>
      </c>
      <c r="C142" s="70" t="s">
        <v>112</v>
      </c>
      <c r="D142" s="71"/>
      <c r="E142" s="71"/>
      <c r="F142" s="71"/>
      <c r="G142" s="72"/>
      <c r="I142">
        <f>A!AQ1</f>
        <v>0</v>
      </c>
    </row>
    <row r="143" ht="15">
      <c r="C143" s="36"/>
    </row>
    <row r="144" ht="15">
      <c r="C144" t="s">
        <v>116</v>
      </c>
    </row>
    <row r="145" ht="15">
      <c r="C145" t="s">
        <v>117</v>
      </c>
    </row>
    <row r="146" spans="3:7" ht="15">
      <c r="C146" s="64" t="s">
        <v>177</v>
      </c>
      <c r="D146" s="8"/>
      <c r="E146" s="8"/>
      <c r="F146" s="8"/>
      <c r="G146" s="8"/>
    </row>
    <row r="147" spans="3:8" ht="15">
      <c r="C147" t="s">
        <v>118</v>
      </c>
      <c r="D147" s="91"/>
      <c r="E147" s="91"/>
      <c r="F147" s="91"/>
      <c r="G147" s="91"/>
      <c r="H147" s="17">
        <f>IF(I142=4,"←記入","")</f>
      </c>
    </row>
    <row r="148" ht="13.5" customHeight="1">
      <c r="C148" s="35"/>
    </row>
    <row r="149" ht="13.5" customHeight="1">
      <c r="C149" s="35"/>
    </row>
    <row r="150" ht="13.5" customHeight="1">
      <c r="C150" s="35"/>
    </row>
    <row r="151" spans="2:3" ht="21" customHeight="1">
      <c r="B151" s="65" t="s">
        <v>171</v>
      </c>
      <c r="C151" s="35"/>
    </row>
    <row r="152" spans="2:9" ht="27" customHeight="1">
      <c r="B152" s="25" t="s">
        <v>113</v>
      </c>
      <c r="C152" s="70" t="s">
        <v>114</v>
      </c>
      <c r="D152" s="71"/>
      <c r="E152" s="71"/>
      <c r="F152" s="71"/>
      <c r="G152" s="72"/>
      <c r="I152">
        <f>A!AS1</f>
        <v>0</v>
      </c>
    </row>
    <row r="153" ht="13.5" customHeight="1">
      <c r="C153" s="36"/>
    </row>
    <row r="154" ht="13.5" customHeight="1">
      <c r="C154" t="s">
        <v>119</v>
      </c>
    </row>
    <row r="155" ht="13.5" customHeight="1">
      <c r="C155" t="s">
        <v>120</v>
      </c>
    </row>
    <row r="156" spans="3:8" ht="13.5" customHeight="1">
      <c r="C156" t="s">
        <v>108</v>
      </c>
      <c r="D156" s="91"/>
      <c r="E156" s="91"/>
      <c r="F156" s="91"/>
      <c r="G156" s="91"/>
      <c r="H156" s="17">
        <f>IF(I152=3,"←記入","")</f>
      </c>
    </row>
    <row r="157" ht="13.5" customHeight="1">
      <c r="C157" s="35"/>
    </row>
    <row r="158" ht="13.5" customHeight="1">
      <c r="C158" s="35"/>
    </row>
    <row r="159" ht="13.5" customHeight="1">
      <c r="C159" s="35"/>
    </row>
    <row r="160" ht="13.5" customHeight="1">
      <c r="C160" s="35"/>
    </row>
    <row r="161" spans="2:9" ht="16.5" customHeight="1">
      <c r="B161" s="49" t="s">
        <v>115</v>
      </c>
      <c r="C161" s="92" t="s">
        <v>142</v>
      </c>
      <c r="D161" s="93"/>
      <c r="E161" s="93"/>
      <c r="F161" s="93"/>
      <c r="G161" s="94"/>
      <c r="I161">
        <f>A!AU1</f>
        <v>0</v>
      </c>
    </row>
    <row r="162" spans="2:7" ht="18" customHeight="1">
      <c r="B162" s="50"/>
      <c r="C162" s="84" t="s">
        <v>143</v>
      </c>
      <c r="D162" s="85"/>
      <c r="E162" s="85"/>
      <c r="F162" s="85"/>
      <c r="G162" s="86"/>
    </row>
    <row r="163" spans="2:7" ht="70.5" customHeight="1">
      <c r="B163" s="51"/>
      <c r="C163" s="52"/>
      <c r="D163" s="87" t="s">
        <v>141</v>
      </c>
      <c r="E163" s="87"/>
      <c r="F163" s="87"/>
      <c r="G163" s="88"/>
    </row>
    <row r="164" ht="13.5" customHeight="1">
      <c r="C164" s="36"/>
    </row>
    <row r="165" ht="13.5" customHeight="1">
      <c r="C165" t="s">
        <v>121</v>
      </c>
    </row>
    <row r="166" ht="13.5" customHeight="1">
      <c r="C166" t="s">
        <v>122</v>
      </c>
    </row>
    <row r="167" spans="3:8" ht="13.5" customHeight="1">
      <c r="C167" t="s">
        <v>108</v>
      </c>
      <c r="D167" s="91"/>
      <c r="E167" s="91"/>
      <c r="F167" s="91"/>
      <c r="G167" s="91"/>
      <c r="H167" s="17">
        <f>IF(I161=3,"←記入","")</f>
      </c>
    </row>
    <row r="168" ht="13.5" customHeight="1">
      <c r="C168" s="35"/>
    </row>
    <row r="169" ht="13.5" customHeight="1">
      <c r="C169" s="35"/>
    </row>
    <row r="170" ht="13.5" customHeight="1">
      <c r="C170" s="35"/>
    </row>
    <row r="171" ht="13.5" customHeight="1">
      <c r="C171" s="35"/>
    </row>
    <row r="172" spans="2:9" ht="27" customHeight="1">
      <c r="B172" s="25" t="s">
        <v>123</v>
      </c>
      <c r="C172" s="70" t="s">
        <v>144</v>
      </c>
      <c r="D172" s="71"/>
      <c r="E172" s="71"/>
      <c r="F172" s="71"/>
      <c r="G172" s="72"/>
      <c r="I172">
        <f>A!AW1</f>
        <v>0</v>
      </c>
    </row>
    <row r="173" ht="13.5" customHeight="1">
      <c r="C173" s="36"/>
    </row>
    <row r="174" ht="13.5" customHeight="1">
      <c r="C174" t="s">
        <v>124</v>
      </c>
    </row>
    <row r="175" spans="3:8" ht="13.5" customHeight="1">
      <c r="C175" t="s">
        <v>125</v>
      </c>
      <c r="H175" s="48">
        <f>IF(I172=2,"問10-1へ","")</f>
      </c>
    </row>
    <row r="176" ht="13.5" customHeight="1">
      <c r="C176" t="s">
        <v>126</v>
      </c>
    </row>
    <row r="177" spans="3:8" ht="13.5" customHeight="1">
      <c r="C177" t="s">
        <v>118</v>
      </c>
      <c r="D177" s="91"/>
      <c r="E177" s="91"/>
      <c r="F177" s="91"/>
      <c r="G177" s="91"/>
      <c r="H177" s="17">
        <f>IF(I172=4,"←記入","")</f>
      </c>
    </row>
    <row r="178" ht="13.5" customHeight="1">
      <c r="C178" s="35"/>
    </row>
    <row r="179" ht="13.5" customHeight="1">
      <c r="C179" s="35"/>
    </row>
    <row r="180" spans="2:7" ht="27" customHeight="1">
      <c r="B180" s="25" t="s">
        <v>127</v>
      </c>
      <c r="C180" s="70" t="s">
        <v>128</v>
      </c>
      <c r="D180" s="71"/>
      <c r="E180" s="71"/>
      <c r="F180" s="71"/>
      <c r="G180" s="72"/>
    </row>
    <row r="181" spans="2:8" ht="13.5" customHeight="1">
      <c r="B181" s="89"/>
      <c r="C181" s="89"/>
      <c r="D181" s="89"/>
      <c r="E181" s="89"/>
      <c r="F181" s="89"/>
      <c r="G181" s="89"/>
      <c r="H181" s="17">
        <f>IF(I172=2,"←記入","")</f>
      </c>
    </row>
    <row r="182" spans="2:7" ht="13.5" customHeight="1">
      <c r="B182" s="90"/>
      <c r="C182" s="90"/>
      <c r="D182" s="90"/>
      <c r="E182" s="90"/>
      <c r="F182" s="90"/>
      <c r="G182" s="90"/>
    </row>
    <row r="183" spans="2:7" ht="13.5" customHeight="1">
      <c r="B183" s="90"/>
      <c r="C183" s="90"/>
      <c r="D183" s="90"/>
      <c r="E183" s="90"/>
      <c r="F183" s="90"/>
      <c r="G183" s="90"/>
    </row>
    <row r="184" spans="2:7" ht="13.5" customHeight="1">
      <c r="B184" s="90"/>
      <c r="C184" s="90"/>
      <c r="D184" s="90"/>
      <c r="E184" s="90"/>
      <c r="F184" s="90"/>
      <c r="G184" s="90"/>
    </row>
    <row r="185" spans="2:7" ht="13.5" customHeight="1">
      <c r="B185" s="90"/>
      <c r="C185" s="90"/>
      <c r="D185" s="90"/>
      <c r="E185" s="90"/>
      <c r="F185" s="90"/>
      <c r="G185" s="90"/>
    </row>
    <row r="186" spans="2:7" ht="6.75" customHeight="1">
      <c r="B186" s="90"/>
      <c r="C186" s="90"/>
      <c r="D186" s="90"/>
      <c r="E186" s="90"/>
      <c r="F186" s="90"/>
      <c r="G186" s="90"/>
    </row>
    <row r="187" spans="2:7" ht="6.75" customHeight="1">
      <c r="B187" s="90"/>
      <c r="C187" s="90"/>
      <c r="D187" s="90"/>
      <c r="E187" s="90"/>
      <c r="F187" s="90"/>
      <c r="G187" s="90"/>
    </row>
    <row r="188" ht="13.5" customHeight="1">
      <c r="C188" s="35"/>
    </row>
    <row r="189" ht="13.5" customHeight="1">
      <c r="C189" s="35"/>
    </row>
    <row r="190" ht="13.5" customHeight="1">
      <c r="C190" s="35"/>
    </row>
    <row r="191" ht="13.5" customHeight="1">
      <c r="C191" s="35"/>
    </row>
    <row r="192" ht="13.5" customHeight="1">
      <c r="C192" s="35"/>
    </row>
    <row r="193" spans="2:9" ht="27" customHeight="1">
      <c r="B193" s="25" t="s">
        <v>129</v>
      </c>
      <c r="C193" s="70" t="s">
        <v>130</v>
      </c>
      <c r="D193" s="71"/>
      <c r="E193" s="71"/>
      <c r="F193" s="71"/>
      <c r="G193" s="72"/>
      <c r="I193">
        <f>A!AY1</f>
        <v>0</v>
      </c>
    </row>
    <row r="194" ht="13.5" customHeight="1">
      <c r="C194" s="36"/>
    </row>
    <row r="195" ht="13.5" customHeight="1">
      <c r="C195" t="s">
        <v>131</v>
      </c>
    </row>
    <row r="196" ht="13.5" customHeight="1">
      <c r="C196" t="s">
        <v>132</v>
      </c>
    </row>
    <row r="197" spans="3:8" ht="13.5" customHeight="1">
      <c r="C197" t="s">
        <v>133</v>
      </c>
      <c r="H197" s="69">
        <f>IF(I193=3,"問11-1へ","")</f>
      </c>
    </row>
    <row r="198" spans="3:8" ht="13.5" customHeight="1">
      <c r="C198" t="s">
        <v>118</v>
      </c>
      <c r="D198" s="91"/>
      <c r="E198" s="91"/>
      <c r="F198" s="91"/>
      <c r="G198" s="91"/>
      <c r="H198" s="17">
        <f>IF(I193=4,"←記入","")</f>
      </c>
    </row>
    <row r="199" ht="13.5" customHeight="1">
      <c r="C199" s="35"/>
    </row>
    <row r="200" ht="13.5" customHeight="1">
      <c r="C200" s="35"/>
    </row>
    <row r="201" spans="2:7" ht="13.5" customHeight="1">
      <c r="B201" s="25" t="s">
        <v>134</v>
      </c>
      <c r="C201" s="70" t="s">
        <v>135</v>
      </c>
      <c r="D201" s="71"/>
      <c r="E201" s="71"/>
      <c r="F201" s="71"/>
      <c r="G201" s="72"/>
    </row>
    <row r="202" spans="2:8" ht="13.5" customHeight="1">
      <c r="B202" s="73"/>
      <c r="C202" s="73"/>
      <c r="D202" s="73"/>
      <c r="E202" s="73"/>
      <c r="F202" s="73"/>
      <c r="G202" s="73"/>
      <c r="H202" s="17">
        <f>IF(I193=3,"←記入","")</f>
      </c>
    </row>
    <row r="203" spans="2:7" ht="13.5" customHeight="1">
      <c r="B203" s="74"/>
      <c r="C203" s="74"/>
      <c r="D203" s="74"/>
      <c r="E203" s="74"/>
      <c r="F203" s="74"/>
      <c r="G203" s="74"/>
    </row>
    <row r="204" spans="2:7" ht="13.5" customHeight="1">
      <c r="B204" s="74"/>
      <c r="C204" s="74"/>
      <c r="D204" s="74"/>
      <c r="E204" s="74"/>
      <c r="F204" s="74"/>
      <c r="G204" s="74"/>
    </row>
    <row r="205" spans="2:7" ht="7.5" customHeight="1">
      <c r="B205" s="74"/>
      <c r="C205" s="74"/>
      <c r="D205" s="74"/>
      <c r="E205" s="74"/>
      <c r="F205" s="74"/>
      <c r="G205" s="74"/>
    </row>
    <row r="206" spans="2:7" ht="13.5" customHeight="1">
      <c r="B206" s="74"/>
      <c r="C206" s="74"/>
      <c r="D206" s="74"/>
      <c r="E206" s="74"/>
      <c r="F206" s="74"/>
      <c r="G206" s="74"/>
    </row>
    <row r="207" spans="2:7" ht="13.5" customHeight="1">
      <c r="B207" s="74"/>
      <c r="C207" s="74"/>
      <c r="D207" s="74"/>
      <c r="E207" s="74"/>
      <c r="F207" s="74"/>
      <c r="G207" s="74"/>
    </row>
    <row r="208" ht="13.5" customHeight="1">
      <c r="C208" s="35"/>
    </row>
    <row r="209" ht="13.5" customHeight="1">
      <c r="C209" s="35"/>
    </row>
    <row r="210" ht="13.5" customHeight="1">
      <c r="C210" s="35"/>
    </row>
    <row r="211" spans="2:9" ht="13.5" customHeight="1">
      <c r="B211" s="49" t="s">
        <v>136</v>
      </c>
      <c r="C211" s="92" t="s">
        <v>137</v>
      </c>
      <c r="D211" s="93"/>
      <c r="E211" s="93"/>
      <c r="F211" s="93"/>
      <c r="G211" s="94"/>
      <c r="I211">
        <f>A!BB1</f>
        <v>0</v>
      </c>
    </row>
    <row r="212" spans="2:7" ht="28.5" customHeight="1">
      <c r="B212" s="51"/>
      <c r="C212" s="52"/>
      <c r="D212" s="87" t="s">
        <v>145</v>
      </c>
      <c r="E212" s="87"/>
      <c r="F212" s="87"/>
      <c r="G212" s="88"/>
    </row>
    <row r="213" ht="13.5" customHeight="1">
      <c r="C213" s="36"/>
    </row>
    <row r="214" ht="13.5" customHeight="1">
      <c r="C214" t="s">
        <v>138</v>
      </c>
    </row>
    <row r="215" spans="3:6" ht="13.5" customHeight="1">
      <c r="C215" s="64" t="s">
        <v>178</v>
      </c>
      <c r="D215" s="8"/>
      <c r="E215" s="8"/>
      <c r="F215" s="8"/>
    </row>
    <row r="216" spans="3:8" ht="13.5" customHeight="1">
      <c r="C216" t="s">
        <v>108</v>
      </c>
      <c r="D216" s="91"/>
      <c r="E216" s="91"/>
      <c r="F216" s="91"/>
      <c r="G216" s="91"/>
      <c r="H216" s="17">
        <f>IF(I211=3,"←記入","")</f>
      </c>
    </row>
    <row r="217" ht="13.5" customHeight="1">
      <c r="C217" s="35"/>
    </row>
    <row r="218" ht="13.5" customHeight="1">
      <c r="C218" s="35"/>
    </row>
    <row r="219" ht="13.5">
      <c r="C219" s="35"/>
    </row>
    <row r="220" ht="13.5">
      <c r="C220" s="35"/>
    </row>
    <row r="221" ht="13.5">
      <c r="C221" s="35"/>
    </row>
    <row r="222" spans="2:7" ht="13.5">
      <c r="B222" s="59" t="s">
        <v>173</v>
      </c>
      <c r="C222" s="60"/>
      <c r="D222" s="60"/>
      <c r="E222" s="60"/>
      <c r="F222" s="60"/>
      <c r="G222" s="61"/>
    </row>
    <row r="223" spans="2:7" ht="27" customHeight="1">
      <c r="B223" s="107"/>
      <c r="C223" s="108"/>
      <c r="D223" s="108"/>
      <c r="E223" s="108"/>
      <c r="F223" s="108"/>
      <c r="G223" s="109"/>
    </row>
    <row r="224" spans="2:7" ht="30.75" customHeight="1">
      <c r="B224" s="110"/>
      <c r="C224" s="111"/>
      <c r="D224" s="111"/>
      <c r="E224" s="111"/>
      <c r="F224" s="111"/>
      <c r="G224" s="112"/>
    </row>
    <row r="225" spans="2:7" ht="21" customHeight="1">
      <c r="B225" s="110"/>
      <c r="C225" s="111"/>
      <c r="D225" s="111"/>
      <c r="E225" s="111"/>
      <c r="F225" s="111"/>
      <c r="G225" s="112"/>
    </row>
    <row r="226" spans="2:7" ht="13.5">
      <c r="B226" s="110"/>
      <c r="C226" s="111"/>
      <c r="D226" s="111"/>
      <c r="E226" s="111"/>
      <c r="F226" s="111"/>
      <c r="G226" s="112"/>
    </row>
    <row r="227" spans="2:7" ht="13.5">
      <c r="B227" s="113"/>
      <c r="C227" s="114"/>
      <c r="D227" s="114"/>
      <c r="E227" s="114"/>
      <c r="F227" s="114"/>
      <c r="G227" s="115"/>
    </row>
    <row r="229" ht="25.5">
      <c r="C229" s="37" t="s">
        <v>3</v>
      </c>
    </row>
  </sheetData>
  <sheetProtection sheet="1" selectLockedCells="1"/>
  <mergeCells count="60">
    <mergeCell ref="B11:G11"/>
    <mergeCell ref="C19:G19"/>
    <mergeCell ref="C20:G20"/>
    <mergeCell ref="C22:G22"/>
    <mergeCell ref="C23:G23"/>
    <mergeCell ref="C13:G13"/>
    <mergeCell ref="C15:G15"/>
    <mergeCell ref="C16:G16"/>
    <mergeCell ref="C17:G17"/>
    <mergeCell ref="C18:G18"/>
    <mergeCell ref="D43:G43"/>
    <mergeCell ref="D46:G46"/>
    <mergeCell ref="D50:G50"/>
    <mergeCell ref="D147:G147"/>
    <mergeCell ref="D85:G85"/>
    <mergeCell ref="D105:G105"/>
    <mergeCell ref="C142:G142"/>
    <mergeCell ref="D117:G117"/>
    <mergeCell ref="C100:G100"/>
    <mergeCell ref="C57:G57"/>
    <mergeCell ref="D125:G125"/>
    <mergeCell ref="B223:G227"/>
    <mergeCell ref="C121:G121"/>
    <mergeCell ref="C89:G89"/>
    <mergeCell ref="D68:G68"/>
    <mergeCell ref="C71:G71"/>
    <mergeCell ref="C161:G161"/>
    <mergeCell ref="D167:G167"/>
    <mergeCell ref="C130:G130"/>
    <mergeCell ref="D177:G177"/>
    <mergeCell ref="C110:G110"/>
    <mergeCell ref="B53:C53"/>
    <mergeCell ref="F59:G59"/>
    <mergeCell ref="E112:G112"/>
    <mergeCell ref="E81:G81"/>
    <mergeCell ref="E82:G82"/>
    <mergeCell ref="C58:G58"/>
    <mergeCell ref="E64:G64"/>
    <mergeCell ref="E65:G65"/>
    <mergeCell ref="C79:G79"/>
    <mergeCell ref="C211:G211"/>
    <mergeCell ref="D216:G216"/>
    <mergeCell ref="D212:G212"/>
    <mergeCell ref="C9:G10"/>
    <mergeCell ref="C152:G152"/>
    <mergeCell ref="D156:G156"/>
    <mergeCell ref="D96:G96"/>
    <mergeCell ref="C62:G62"/>
    <mergeCell ref="C33:G33"/>
    <mergeCell ref="D95:G95"/>
    <mergeCell ref="C180:G180"/>
    <mergeCell ref="C201:G201"/>
    <mergeCell ref="B202:G207"/>
    <mergeCell ref="B131:G138"/>
    <mergeCell ref="C162:G162"/>
    <mergeCell ref="D163:G163"/>
    <mergeCell ref="B181:G187"/>
    <mergeCell ref="C172:G172"/>
    <mergeCell ref="C193:G193"/>
    <mergeCell ref="D198:G198"/>
  </mergeCells>
  <conditionalFormatting sqref="C123:C125">
    <cfRule type="expression" priority="55" dxfId="44" stopIfTrue="1">
      <formula>$I$110&lt;&gt;1</formula>
    </cfRule>
  </conditionalFormatting>
  <conditionalFormatting sqref="B202:G207">
    <cfRule type="expression" priority="53" dxfId="45" stopIfTrue="1">
      <formula>$I$193=3</formula>
    </cfRule>
  </conditionalFormatting>
  <conditionalFormatting sqref="H112">
    <cfRule type="expression" priority="51" dxfId="46" stopIfTrue="1">
      <formula>$I$110=1</formula>
    </cfRule>
  </conditionalFormatting>
  <conditionalFormatting sqref="D68:G68">
    <cfRule type="expression" priority="47" dxfId="45" stopIfTrue="1">
      <formula>$I$62=5</formula>
    </cfRule>
  </conditionalFormatting>
  <conditionalFormatting sqref="D105:G105">
    <cfRule type="expression" priority="43" dxfId="45" stopIfTrue="1">
      <formula>$I$100=4</formula>
    </cfRule>
  </conditionalFormatting>
  <conditionalFormatting sqref="D117:G117">
    <cfRule type="expression" priority="42" dxfId="45" stopIfTrue="1">
      <formula>$I$110=6</formula>
    </cfRule>
  </conditionalFormatting>
  <conditionalFormatting sqref="D125:G125">
    <cfRule type="expression" priority="40" dxfId="45" stopIfTrue="1">
      <formula>$I$121=3</formula>
    </cfRule>
  </conditionalFormatting>
  <conditionalFormatting sqref="D147:G147">
    <cfRule type="expression" priority="39" dxfId="45" stopIfTrue="1">
      <formula>$I$142=4</formula>
    </cfRule>
  </conditionalFormatting>
  <conditionalFormatting sqref="D156:G156">
    <cfRule type="expression" priority="38" dxfId="45" stopIfTrue="1">
      <formula>$I$152=3</formula>
    </cfRule>
  </conditionalFormatting>
  <conditionalFormatting sqref="D167:G167">
    <cfRule type="expression" priority="37" dxfId="45" stopIfTrue="1">
      <formula>$I$161=3</formula>
    </cfRule>
  </conditionalFormatting>
  <conditionalFormatting sqref="D177:G177">
    <cfRule type="expression" priority="36" dxfId="45" stopIfTrue="1">
      <formula>$I$172=4</formula>
    </cfRule>
  </conditionalFormatting>
  <conditionalFormatting sqref="H175">
    <cfRule type="expression" priority="35" dxfId="46" stopIfTrue="1">
      <formula>$I$172=2</formula>
    </cfRule>
  </conditionalFormatting>
  <conditionalFormatting sqref="B181:G187">
    <cfRule type="expression" priority="31" dxfId="45" stopIfTrue="1">
      <formula>$I$172=2</formula>
    </cfRule>
  </conditionalFormatting>
  <conditionalFormatting sqref="D85:G85">
    <cfRule type="expression" priority="29" dxfId="45" stopIfTrue="1">
      <formula>$I$79=5</formula>
    </cfRule>
  </conditionalFormatting>
  <conditionalFormatting sqref="D198:G198">
    <cfRule type="expression" priority="28" dxfId="45" stopIfTrue="1">
      <formula>$I$193=4</formula>
    </cfRule>
  </conditionalFormatting>
  <conditionalFormatting sqref="D216:G216">
    <cfRule type="expression" priority="27" dxfId="45" stopIfTrue="1">
      <formula>$I$211=3</formula>
    </cfRule>
  </conditionalFormatting>
  <conditionalFormatting sqref="E64:G64">
    <cfRule type="expression" priority="26" dxfId="45" stopIfTrue="1">
      <formula>$I$62=1</formula>
    </cfRule>
  </conditionalFormatting>
  <conditionalFormatting sqref="E65:G65">
    <cfRule type="expression" priority="25" dxfId="45" stopIfTrue="1">
      <formula>$I$62=2</formula>
    </cfRule>
  </conditionalFormatting>
  <conditionalFormatting sqref="E112:G112">
    <cfRule type="expression" priority="24" dxfId="45" stopIfTrue="1">
      <formula>$I$110=1</formula>
    </cfRule>
  </conditionalFormatting>
  <conditionalFormatting sqref="H197">
    <cfRule type="expression" priority="23" dxfId="46" stopIfTrue="1">
      <formula>$I$193=3</formula>
    </cfRule>
  </conditionalFormatting>
  <conditionalFormatting sqref="H93">
    <cfRule type="expression" priority="59" dxfId="46" stopIfTrue="1">
      <formula>$I$89=3</formula>
    </cfRule>
  </conditionalFormatting>
  <conditionalFormatting sqref="C102:C105">
    <cfRule type="expression" priority="60" dxfId="44" stopIfTrue="1">
      <formula>$I$89&lt;&gt;3</formula>
    </cfRule>
  </conditionalFormatting>
  <conditionalFormatting sqref="D95:G95">
    <cfRule type="expression" priority="71" dxfId="45" stopIfTrue="1">
      <formula>$I$89=5</formula>
    </cfRule>
  </conditionalFormatting>
  <conditionalFormatting sqref="E81:G81">
    <cfRule type="expression" priority="22" dxfId="45" stopIfTrue="1">
      <formula>$I$79=1</formula>
    </cfRule>
  </conditionalFormatting>
  <conditionalFormatting sqref="E82:G82">
    <cfRule type="expression" priority="21" dxfId="45" stopIfTrue="1">
      <formula>$I$79=2</formula>
    </cfRule>
  </conditionalFormatting>
  <conditionalFormatting sqref="H117">
    <cfRule type="expression" priority="20" dxfId="46" stopIfTrue="1">
      <formula>$I$110=6</formula>
    </cfRule>
  </conditionalFormatting>
  <conditionalFormatting sqref="H147">
    <cfRule type="expression" priority="19" dxfId="46" stopIfTrue="1">
      <formula>$I$142=4</formula>
    </cfRule>
  </conditionalFormatting>
  <conditionalFormatting sqref="H125">
    <cfRule type="expression" priority="18" dxfId="46" stopIfTrue="1">
      <formula>$I$121=3</formula>
    </cfRule>
  </conditionalFormatting>
  <conditionalFormatting sqref="H156">
    <cfRule type="expression" priority="16" dxfId="46" stopIfTrue="1">
      <formula>$I$152=3</formula>
    </cfRule>
  </conditionalFormatting>
  <conditionalFormatting sqref="H167">
    <cfRule type="expression" priority="15" dxfId="46" stopIfTrue="1">
      <formula>$I$161=3</formula>
    </cfRule>
  </conditionalFormatting>
  <conditionalFormatting sqref="H181">
    <cfRule type="expression" priority="14" dxfId="46" stopIfTrue="1">
      <formula>$I$172=2</formula>
    </cfRule>
  </conditionalFormatting>
  <conditionalFormatting sqref="H177">
    <cfRule type="expression" priority="13" dxfId="46" stopIfTrue="1">
      <formula>$I$172=4</formula>
    </cfRule>
  </conditionalFormatting>
  <conditionalFormatting sqref="H198">
    <cfRule type="expression" priority="12" dxfId="46" stopIfTrue="1">
      <formula>$I$193=4</formula>
    </cfRule>
  </conditionalFormatting>
  <conditionalFormatting sqref="H202">
    <cfRule type="expression" priority="11" dxfId="46" stopIfTrue="1">
      <formula>$I$193=3</formula>
    </cfRule>
  </conditionalFormatting>
  <conditionalFormatting sqref="H216">
    <cfRule type="expression" priority="10" dxfId="46" stopIfTrue="1">
      <formula>$I$211=3</formula>
    </cfRule>
  </conditionalFormatting>
  <conditionalFormatting sqref="H105">
    <cfRule type="expression" priority="9" dxfId="46" stopIfTrue="1">
      <formula>$I$100=4</formula>
    </cfRule>
  </conditionalFormatting>
  <conditionalFormatting sqref="H95">
    <cfRule type="expression" priority="8" dxfId="46" stopIfTrue="1">
      <formula>$I$89=5</formula>
    </cfRule>
  </conditionalFormatting>
  <conditionalFormatting sqref="H85">
    <cfRule type="expression" priority="7" dxfId="46" stopIfTrue="1">
      <formula>$I$79=5</formula>
    </cfRule>
  </conditionalFormatting>
  <conditionalFormatting sqref="H82">
    <cfRule type="expression" priority="6" dxfId="46" stopIfTrue="1">
      <formula>$I$79=2</formula>
    </cfRule>
  </conditionalFormatting>
  <conditionalFormatting sqref="H81">
    <cfRule type="expression" priority="5" dxfId="46" stopIfTrue="1">
      <formula>$I$79=1</formula>
    </cfRule>
  </conditionalFormatting>
  <conditionalFormatting sqref="H75">
    <cfRule type="expression" priority="4" dxfId="46" stopIfTrue="1">
      <formula>$I$71=3</formula>
    </cfRule>
  </conditionalFormatting>
  <conditionalFormatting sqref="H68">
    <cfRule type="expression" priority="3" dxfId="46" stopIfTrue="1">
      <formula>$I$62=5</formula>
    </cfRule>
  </conditionalFormatting>
  <conditionalFormatting sqref="H65">
    <cfRule type="expression" priority="2" dxfId="46" stopIfTrue="1">
      <formula>$I$62=2</formula>
    </cfRule>
  </conditionalFormatting>
  <conditionalFormatting sqref="H64">
    <cfRule type="expression" priority="1" dxfId="46" stopIfTrue="1">
      <formula>$I$62=1</formula>
    </cfRule>
  </conditionalFormatting>
  <hyperlinks>
    <hyperlink ref="C37" r:id="rId1" display="smf@smf.gr.jp"/>
    <hyperlink ref="C16:G16" r:id="rId2" display="　(http://www.env.go.jp/policy/env-disc/com/com_pr-rep/rep-main.pdf) "/>
  </hyperlinks>
  <printOptions/>
  <pageMargins left="0.25" right="0.25" top="0.75" bottom="0.75" header="0.3" footer="0.3"/>
  <pageSetup horizontalDpi="600" verticalDpi="600" orientation="portrait" paperSize="9" r:id="rId5"/>
  <rowBreaks count="1" manualBreakCount="1">
    <brk id="29" max="6" man="1"/>
  </rowBreaks>
  <drawing r:id="rId4"/>
  <legacyDrawing r:id="rId3"/>
</worksheet>
</file>

<file path=xl/worksheets/sheet2.xml><?xml version="1.0" encoding="utf-8"?>
<worksheet xmlns="http://schemas.openxmlformats.org/spreadsheetml/2006/main" xmlns:r="http://schemas.openxmlformats.org/officeDocument/2006/relationships">
  <dimension ref="A1:BD3"/>
  <sheetViews>
    <sheetView showGridLines="0" showRowColHeaders="0" zoomScalePageLayoutView="0" workbookViewId="0" topLeftCell="AA1">
      <selection activeCell="AY1" sqref="AY1"/>
    </sheetView>
  </sheetViews>
  <sheetFormatPr defaultColWidth="9.140625" defaultRowHeight="15"/>
  <cols>
    <col min="1" max="1" width="33.57421875" style="0" customWidth="1"/>
    <col min="21" max="21" width="13.421875" style="0" customWidth="1"/>
    <col min="22" max="22" width="15.28125" style="0" customWidth="1"/>
    <col min="23" max="23" width="18.140625" style="0" customWidth="1"/>
    <col min="24" max="24" width="16.00390625" style="0" customWidth="1"/>
    <col min="25" max="25" width="12.8515625" style="0" customWidth="1"/>
    <col min="26" max="26" width="24.421875" style="0" customWidth="1"/>
  </cols>
  <sheetData>
    <row r="1" spans="1:56" ht="13.5">
      <c r="A1" t="str">
        <f ca="1">MID(CELL("filename"),SEARCH("[",CELL("filename"))+1,(SEARCH(".xls",CELL("filename"))-SEARCH("[",CELL("filename")))-1)</f>
        <v>ISO-research</v>
      </c>
      <c r="N1" s="1">
        <f>QA!I43</f>
        <v>0</v>
      </c>
      <c r="O1" s="1">
        <f>QA!I45</f>
        <v>0</v>
      </c>
      <c r="P1" s="1">
        <f>QA!I45</f>
        <v>0</v>
      </c>
      <c r="Q1" s="1">
        <f>QA!I46</f>
        <v>0</v>
      </c>
      <c r="R1" s="1">
        <f>QA!I48</f>
        <v>0</v>
      </c>
      <c r="S1" s="43">
        <f>QA!I52</f>
        <v>0</v>
      </c>
      <c r="T1" s="1">
        <f>QA!I53</f>
        <v>0</v>
      </c>
      <c r="U1" s="32">
        <f>QA!I55</f>
        <v>0</v>
      </c>
      <c r="V1" s="42"/>
      <c r="W1" s="42"/>
      <c r="X1" s="42"/>
      <c r="Y1" s="42"/>
      <c r="Z1" s="42"/>
      <c r="AA1" s="26"/>
      <c r="AB1">
        <f>IF(AA1=1,QA!E64,IF(AA1=2,QA!E65,IF(AA1=5,QA!D68,"")))</f>
      </c>
      <c r="AC1" s="26"/>
      <c r="AD1" s="1"/>
      <c r="AE1" s="26"/>
      <c r="AF1" s="1">
        <f>IF(AE1=1,QA!E81,IF(AE1=2,QA!E82,IF(AE1=5,QA!D85,"")))</f>
      </c>
      <c r="AG1" s="26"/>
      <c r="AH1" s="1">
        <f>QA!D95</f>
        <v>0</v>
      </c>
      <c r="AI1" s="26"/>
      <c r="AJ1" s="13">
        <f>QA!D105</f>
        <v>0</v>
      </c>
      <c r="AK1" s="26"/>
      <c r="AL1" s="13">
        <f>QA!D117</f>
        <v>0</v>
      </c>
      <c r="AM1" s="26"/>
      <c r="AN1">
        <f>QA!D125</f>
        <v>0</v>
      </c>
      <c r="AO1" s="26"/>
      <c r="AP1" s="1">
        <f>QA!B131</f>
        <v>0</v>
      </c>
      <c r="AQ1" s="30"/>
      <c r="AR1" s="1">
        <f>QA!D147</f>
        <v>0</v>
      </c>
      <c r="AS1" s="53"/>
      <c r="AT1" s="1">
        <f>QA!D156</f>
        <v>0</v>
      </c>
      <c r="AU1" s="53"/>
      <c r="AV1" s="1">
        <f>QA!D167</f>
        <v>0</v>
      </c>
      <c r="AW1" s="53"/>
      <c r="AX1" s="1">
        <f>QA!D177</f>
        <v>0</v>
      </c>
      <c r="AY1" s="53"/>
      <c r="AZ1" s="46">
        <f>QA!D198</f>
        <v>0</v>
      </c>
      <c r="BA1" s="47">
        <f>QA!B202</f>
        <v>0</v>
      </c>
      <c r="BB1" s="53"/>
      <c r="BC1" s="1">
        <f>QA!D216</f>
        <v>0</v>
      </c>
      <c r="BD1" s="34">
        <f>QA!D223</f>
        <v>0</v>
      </c>
    </row>
    <row r="2" spans="27:56" ht="13.5">
      <c r="AA2" s="9"/>
      <c r="AB2" s="11"/>
      <c r="AC2" s="9"/>
      <c r="AD2" s="11"/>
      <c r="AE2" s="10"/>
      <c r="AF2" s="11"/>
      <c r="AG2" s="9"/>
      <c r="AH2" s="11"/>
      <c r="AI2" s="9"/>
      <c r="AJ2" s="11"/>
      <c r="AK2" s="9"/>
      <c r="AL2" s="11"/>
      <c r="AM2" s="9"/>
      <c r="AN2" s="11"/>
      <c r="AO2" s="10"/>
      <c r="AP2" s="10"/>
      <c r="AQ2" s="9"/>
      <c r="AR2" s="11"/>
      <c r="AS2" s="9"/>
      <c r="AT2" s="11"/>
      <c r="AU2" s="9"/>
      <c r="AV2" s="11"/>
      <c r="AW2" s="9"/>
      <c r="AX2" s="11"/>
      <c r="AY2" s="9"/>
      <c r="AZ2" s="10"/>
      <c r="BA2" s="11"/>
      <c r="BB2" s="9"/>
      <c r="BC2" s="11"/>
      <c r="BD2" s="33"/>
    </row>
    <row r="3" spans="27:56" ht="13.5">
      <c r="AA3" s="12">
        <v>1</v>
      </c>
      <c r="AB3" s="14"/>
      <c r="AC3" s="12">
        <v>2</v>
      </c>
      <c r="AD3" s="14"/>
      <c r="AE3" s="13">
        <v>3</v>
      </c>
      <c r="AF3" s="14"/>
      <c r="AG3" s="12">
        <v>4</v>
      </c>
      <c r="AH3" s="14"/>
      <c r="AI3" s="45" t="s">
        <v>97</v>
      </c>
      <c r="AJ3" s="14"/>
      <c r="AK3" s="19">
        <v>5</v>
      </c>
      <c r="AL3" s="14"/>
      <c r="AM3" s="45" t="s">
        <v>146</v>
      </c>
      <c r="AN3" s="14"/>
      <c r="AO3" s="13">
        <v>6</v>
      </c>
      <c r="AP3" s="13"/>
      <c r="AQ3" s="12">
        <v>7</v>
      </c>
      <c r="AR3" s="14"/>
      <c r="AS3" s="12">
        <v>8</v>
      </c>
      <c r="AT3" s="14"/>
      <c r="AU3" s="12">
        <v>9</v>
      </c>
      <c r="AV3" s="14"/>
      <c r="AW3" s="12">
        <v>10</v>
      </c>
      <c r="AX3" s="14"/>
      <c r="AY3" s="12">
        <v>11</v>
      </c>
      <c r="AZ3" s="13"/>
      <c r="BA3" s="54" t="s">
        <v>147</v>
      </c>
      <c r="BB3" s="12">
        <v>12</v>
      </c>
      <c r="BC3" s="14"/>
      <c r="BD3" s="16">
        <v>18</v>
      </c>
    </row>
  </sheetData>
  <sheetProtection sheet="1" select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日本興亜損害保険株式会社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大生2943</dc:creator>
  <cp:keywords/>
  <dc:description/>
  <cp:lastModifiedBy>事務局長</cp:lastModifiedBy>
  <cp:lastPrinted>2012-09-27T10:56:33Z</cp:lastPrinted>
  <dcterms:created xsi:type="dcterms:W3CDTF">2011-10-17T09:16:19Z</dcterms:created>
  <dcterms:modified xsi:type="dcterms:W3CDTF">2012-09-27T11:10:25Z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